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4"/>
  </bookViews>
  <sheets>
    <sheet name="Каменщик 1к 172 " sheetId="1" r:id="rId1"/>
    <sheet name="Каменщик 1к 173" sheetId="2" r:id="rId2"/>
    <sheet name="Повар, кондитер 1 курс" sheetId="3" r:id="rId3"/>
    <sheet name="Повар, кондитер 2 курс" sheetId="4" r:id="rId4"/>
    <sheet name="Повар, кондитер набор 2019" sheetId="5" r:id="rId5"/>
    <sheet name="Тракторист-машинист 2 курс" sheetId="6" r:id="rId6"/>
    <sheet name="Тракторист-машинист 3 курс" sheetId="7" r:id="rId7"/>
    <sheet name="швея 2 курс" sheetId="8" r:id="rId8"/>
    <sheet name="Швея 1 курс" sheetId="9" r:id="rId9"/>
    <sheet name="Повар 261" sheetId="10" r:id="rId10"/>
    <sheet name="Повар 262" sheetId="11" r:id="rId11"/>
    <sheet name="Повар 161 курс" sheetId="12" r:id="rId12"/>
    <sheet name="Повар 162 курс (1)" sheetId="13" r:id="rId13"/>
    <sheet name="Штукатур 1к" sheetId="14" r:id="rId14"/>
    <sheet name="Облицовщик 2к" sheetId="15" r:id="rId15"/>
    <sheet name="Печник 2к" sheetId="16" r:id="rId16"/>
  </sheets>
  <definedNames/>
  <calcPr fullCalcOnLoad="1"/>
</workbook>
</file>

<file path=xl/sharedStrings.xml><?xml version="1.0" encoding="utf-8"?>
<sst xmlns="http://schemas.openxmlformats.org/spreadsheetml/2006/main" count="3675" uniqueCount="294">
  <si>
    <t>Курс</t>
  </si>
  <si>
    <t>Индекс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</si>
  <si>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</si>
  <si>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</si>
  <si>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</si>
  <si>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</si>
  <si>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</si>
  <si>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</si>
  <si>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</si>
  <si>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</si>
  <si>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</si>
  <si>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</si>
  <si>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</si>
  <si>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</si>
  <si>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</si>
  <si>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</si>
  <si>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Календарный график учебного процесса на 2014-2015 учебный год по профессии "Тракторист-машинист сельскохозяйственного производства"</t>
  </si>
  <si>
    <t>ОД.00</t>
  </si>
  <si>
    <t>Общеобразовательный цыкл</t>
  </si>
  <si>
    <t>Русский язык</t>
  </si>
  <si>
    <t>Всего часов</t>
  </si>
  <si>
    <t>Литература</t>
  </si>
  <si>
    <t>ОДБ.03</t>
  </si>
  <si>
    <t>Иностранный язык</t>
  </si>
  <si>
    <t>ОДБ.04</t>
  </si>
  <si>
    <t>История</t>
  </si>
  <si>
    <t>Обществознание</t>
  </si>
  <si>
    <t>Химия</t>
  </si>
  <si>
    <t>ОДБ.09</t>
  </si>
  <si>
    <t>Физическая культура</t>
  </si>
  <si>
    <t>Математика</t>
  </si>
  <si>
    <t>ОДП.12</t>
  </si>
  <si>
    <t>Физика</t>
  </si>
  <si>
    <t>ОП.01</t>
  </si>
  <si>
    <t>ОП.00</t>
  </si>
  <si>
    <t>ПМ.00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</si>
  <si>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</si>
  <si>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</si>
  <si>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</si>
  <si>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МДК.01.01</t>
  </si>
  <si>
    <t>МДК.01.02</t>
  </si>
  <si>
    <t>УП.01</t>
  </si>
  <si>
    <t>Выполнение механизированных работ в сельском хозяйстве</t>
  </si>
  <si>
    <t>ФК.00</t>
  </si>
  <si>
    <t>Всего часов в неделю</t>
  </si>
  <si>
    <t>к</t>
  </si>
  <si>
    <t>Биология</t>
  </si>
  <si>
    <t>ОДБ.07</t>
  </si>
  <si>
    <t>ОДБ.08</t>
  </si>
  <si>
    <t>ОБЖ</t>
  </si>
  <si>
    <t>Информатика и ИКТ</t>
  </si>
  <si>
    <t>ПП.01</t>
  </si>
  <si>
    <t>ПМ.03</t>
  </si>
  <si>
    <t>Транспортировка Грузов</t>
  </si>
  <si>
    <t>МДК.03.01</t>
  </si>
  <si>
    <t>Теоретическая подготовка водителей автомобилей категории "С"</t>
  </si>
  <si>
    <t xml:space="preserve">Утверждаю:                                                                                                                                                                           директор КГБПОУ «Егорьевский лицей профессионального образования»                                                                                                               Н.В. Белобаба                                                                                                                                                        
</t>
  </si>
  <si>
    <t>3 курс 331 группа</t>
  </si>
  <si>
    <t>Общеобразовательная подготовка</t>
  </si>
  <si>
    <t>№</t>
  </si>
  <si>
    <t>1.1</t>
  </si>
  <si>
    <t>История отечества</t>
  </si>
  <si>
    <t>1.2</t>
  </si>
  <si>
    <t>1.3</t>
  </si>
  <si>
    <t>1.4</t>
  </si>
  <si>
    <t>1.5</t>
  </si>
  <si>
    <t>Основы правоведения</t>
  </si>
  <si>
    <t>Основы безопасности жизнедеятельности</t>
  </si>
  <si>
    <t>Основы информатики</t>
  </si>
  <si>
    <t>2</t>
  </si>
  <si>
    <t>Профессиональная подготовка</t>
  </si>
  <si>
    <t>2.1</t>
  </si>
  <si>
    <t>2.2</t>
  </si>
  <si>
    <t>Специальный рисунок</t>
  </si>
  <si>
    <t>2.3</t>
  </si>
  <si>
    <t>2.4</t>
  </si>
  <si>
    <t>Общепрофессиональный цикл</t>
  </si>
  <si>
    <t>2.5</t>
  </si>
  <si>
    <t>Технология изготовления швейных изделий</t>
  </si>
  <si>
    <t>2.6</t>
  </si>
  <si>
    <t>2.8</t>
  </si>
  <si>
    <t>Основы экономики отрасли</t>
  </si>
  <si>
    <t>2.7</t>
  </si>
  <si>
    <t>Основы конструирования</t>
  </si>
  <si>
    <t>2.9</t>
  </si>
  <si>
    <t>Производственное обучение</t>
  </si>
  <si>
    <t>2.10</t>
  </si>
  <si>
    <t>Производственная практика</t>
  </si>
  <si>
    <t>2 курс 241 группа</t>
  </si>
  <si>
    <t>Зам. директора по УПР                                              В.С.Лепихин</t>
  </si>
  <si>
    <t>Основы экономических знаний</t>
  </si>
  <si>
    <t>Основы информатики и вычислительной техники</t>
  </si>
  <si>
    <t>Кулинария</t>
  </si>
  <si>
    <t>Товароведение пищевых продуктов</t>
  </si>
  <si>
    <t>Оборудование предприятий общественного питания</t>
  </si>
  <si>
    <t xml:space="preserve">Утверждаю:                                                                                                                                                                           директор КГБПОУ «Егорьевский лицей профессионального образования»                                                                                                                  Н.В. Белобаба                                                                                                                                                        
</t>
  </si>
  <si>
    <t>Охрана труда и окружающей среды</t>
  </si>
  <si>
    <t>Оборудование</t>
  </si>
  <si>
    <t>Материаловедение</t>
  </si>
  <si>
    <t>1 курс 141 группа</t>
  </si>
  <si>
    <t>Калькуляция и учет</t>
  </si>
  <si>
    <t>Физиология питания, санитария и гигиена</t>
  </si>
  <si>
    <t>Организация производства предприятий общественного питания</t>
  </si>
  <si>
    <t>Электротехника</t>
  </si>
  <si>
    <t>1 курс 171 группа</t>
  </si>
  <si>
    <t>Строительное черчение и рисование</t>
  </si>
  <si>
    <t>Технология общестроительных работ</t>
  </si>
  <si>
    <t>1 курс 172 группа</t>
  </si>
  <si>
    <t>Технология каменных работ</t>
  </si>
  <si>
    <t>Заместитель директора по УПР                           В.С.Лепихин</t>
  </si>
  <si>
    <t>Автоматизация производства</t>
  </si>
  <si>
    <t>Технология отделочных строительных работ</t>
  </si>
  <si>
    <t>Экономика отрасли и предприятия</t>
  </si>
  <si>
    <t>Профессиональный цикл</t>
  </si>
  <si>
    <t>Наименование циклов разделов, дисциплин, профессиональных модулей, МДК, практик</t>
  </si>
  <si>
    <t>2 курс 271 группа</t>
  </si>
  <si>
    <t>Общеобразовательный цикл</t>
  </si>
  <si>
    <t>ОП.02</t>
  </si>
  <si>
    <t>ОП.03</t>
  </si>
  <si>
    <t>УП.03</t>
  </si>
  <si>
    <t>ПП.03</t>
  </si>
  <si>
    <t>Зам. директора по УПР                                В.С.Лепихин</t>
  </si>
  <si>
    <t>Зам.директора по УПР                                           В.С.Лепихин</t>
  </si>
  <si>
    <t>Технология печных каменных работ</t>
  </si>
  <si>
    <t>Зам. директора по УПР                                   В.С.Лепихин</t>
  </si>
  <si>
    <t>Зам. директора по УПР                                        В.С.Лепихин</t>
  </si>
  <si>
    <t>2 курс 272 группа</t>
  </si>
  <si>
    <t>ОП.04</t>
  </si>
  <si>
    <t>28.09 - 02.10</t>
  </si>
  <si>
    <t>28.12 - 01.01</t>
  </si>
  <si>
    <t>30.05 - 03.06</t>
  </si>
  <si>
    <t>27.06 - 01.07</t>
  </si>
  <si>
    <t>2 курс 211 группа</t>
  </si>
  <si>
    <t>Календарный график учебного процесса на 2015-2016 учебный год по профессии "Швея" 2 курс 241 группа</t>
  </si>
  <si>
    <t>28.03 - 01.04</t>
  </si>
  <si>
    <t>2.11</t>
  </si>
  <si>
    <t>Консультации, экзамен</t>
  </si>
  <si>
    <t>2 курс 261 группа</t>
  </si>
  <si>
    <t>Календарный график учебного процесса на 2015-2016 учебный год по профессии "Повар" 2 курс 261 группа</t>
  </si>
  <si>
    <t>Календарный график учебного процесса на 2015-2016 учебный год по профессии "Повар" 2 курс 262 группа</t>
  </si>
  <si>
    <t>2 курс 262 группа</t>
  </si>
  <si>
    <t xml:space="preserve">Технология оштукатуривания поверхностей </t>
  </si>
  <si>
    <t>Календарный график учебного процесса на 2015-2016 учебный год по профессии "Штукатур, облицовщик-плиточник"</t>
  </si>
  <si>
    <t>Основы общестроительных работ</t>
  </si>
  <si>
    <t>Консульт ации, экзамен</t>
  </si>
  <si>
    <t>Календарный график учебного процесса на 2015-2016 учебный год по профессии "Каменщик, печник" 2 курс 172 группа</t>
  </si>
  <si>
    <t>Календарный график учебного процесса на 2015-2016 учебный год по профессии "Каменщик, печник" 2 курс 173 группа</t>
  </si>
  <si>
    <t>1 курс 173 группа</t>
  </si>
  <si>
    <t>Консультация, экзамен</t>
  </si>
  <si>
    <t>Календарный график учебного процесса на 2015-2016 учебный год по профессии "Штукатур, облицовщик-плиточник" 2 курс 271 группа</t>
  </si>
  <si>
    <t>Экзамен, консультации</t>
  </si>
  <si>
    <t>Календарный график учебного процесса на 2015-2016 учебный год по профессии "Каменщик, печник" 2 курс 272 группа</t>
  </si>
  <si>
    <t>Этика и культура общения</t>
  </si>
  <si>
    <t>Экзамен консультация</t>
  </si>
  <si>
    <t>Календарный график учебного процесса на 2015-2016 учебный год по профессии "Швея" 1 курс 141 группа</t>
  </si>
  <si>
    <t>Календарный график учебного процесса на 2015-2016 учебный год по профессии "Повар" 1 курс 161 группа</t>
  </si>
  <si>
    <t>Календарный график учебного процесса на 2015-2016 учебный год по профессии "Повар" 1 курс 162 группа</t>
  </si>
  <si>
    <t>1 курс 162 группа</t>
  </si>
  <si>
    <t>1 курс 161 группа</t>
  </si>
  <si>
    <t>цывцын</t>
  </si>
  <si>
    <t>косяк</t>
  </si>
  <si>
    <t>шестаков</t>
  </si>
  <si>
    <t>аушева</t>
  </si>
  <si>
    <t>аманжулов</t>
  </si>
  <si>
    <t>89+30+6</t>
  </si>
  <si>
    <t>Пеняжина</t>
  </si>
  <si>
    <t>Белобаба</t>
  </si>
  <si>
    <t>Шастаков</t>
  </si>
  <si>
    <t>Эстетика фак</t>
  </si>
  <si>
    <t>35+30+6</t>
  </si>
  <si>
    <t>87+30+6</t>
  </si>
  <si>
    <t>история</t>
  </si>
  <si>
    <t>физра</t>
  </si>
  <si>
    <t>электр</t>
  </si>
  <si>
    <t>охрана</t>
  </si>
  <si>
    <t>техн</t>
  </si>
  <si>
    <t>п/о</t>
  </si>
  <si>
    <t>5+30+6</t>
  </si>
  <si>
    <t>79+30+6</t>
  </si>
  <si>
    <t>основы информатики ф.</t>
  </si>
  <si>
    <t>29+30+6</t>
  </si>
  <si>
    <t>30к+6</t>
  </si>
  <si>
    <t>Этика и культура</t>
  </si>
  <si>
    <t>43+30+6</t>
  </si>
  <si>
    <t>28 кон+6э</t>
  </si>
  <si>
    <t>18+20+6</t>
  </si>
  <si>
    <t>Эстетика</t>
  </si>
  <si>
    <t>28 к+6</t>
  </si>
  <si>
    <t>26.09 - 02.10</t>
  </si>
  <si>
    <t>26.12 - 01.01</t>
  </si>
  <si>
    <t>27.03 - 02.04</t>
  </si>
  <si>
    <t>29.05 - 04.06</t>
  </si>
  <si>
    <t>26.06 - 02.07</t>
  </si>
  <si>
    <t>ОУД.01</t>
  </si>
  <si>
    <t>ОУД.02</t>
  </si>
  <si>
    <t>ОУД.03</t>
  </si>
  <si>
    <t>ОУД.04</t>
  </si>
  <si>
    <t>ОУД.06</t>
  </si>
  <si>
    <t>ОУД.10</t>
  </si>
  <si>
    <t>УД.01</t>
  </si>
  <si>
    <t>Формирование жизнестойкости</t>
  </si>
  <si>
    <t>УД.02</t>
  </si>
  <si>
    <t>Основы проектной деятельности</t>
  </si>
  <si>
    <t>УД.00</t>
  </si>
  <si>
    <t xml:space="preserve">Утверждаю:   директор КГБПОУ «Егорьевский лицей профессионального образования»                                                                                                               Н.В. Белобаба                                                                                                                                                        
</t>
  </si>
  <si>
    <t>Зам.директора по УР                                       Т.А.Аушева</t>
  </si>
  <si>
    <t>Календарный график учебного процесса на 2016-2017 учебный год по профессии "Тракторист-машинист сельскохозяйственного производства"</t>
  </si>
  <si>
    <t>Дополнительные</t>
  </si>
  <si>
    <t>Основы электротехники</t>
  </si>
  <si>
    <t>ОБД.08</t>
  </si>
  <si>
    <t>Заместитель директора по УР                                    Т.А.Аушева</t>
  </si>
  <si>
    <t>Зам.директора по УР                                      Т.А.Аушева</t>
  </si>
  <si>
    <t>Заместитель директора по УР                                                                       Т.А.Аушева</t>
  </si>
  <si>
    <t>Утверждаю:                                                                                                                                                                                                       директор КГБПОУ «Егорьевский лицей профессионального образования»         Н.В. Белобаба</t>
  </si>
  <si>
    <t xml:space="preserve">Основы микробиологии,  физиологии питания,санитарии и гигиены </t>
  </si>
  <si>
    <t xml:space="preserve"> Основы  товароведения  продовольственных товаров</t>
  </si>
  <si>
    <t>Техническое оснащение  и организация рабочего места</t>
  </si>
  <si>
    <t>ОП.05</t>
  </si>
  <si>
    <t>Основы калькуляции и учёта</t>
  </si>
  <si>
    <t>Приготовление 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</si>
  <si>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хранение кулинарных полуфабрикатов</t>
  </si>
  <si>
    <t>Процессы приготовления, подготовки к реализации кулинарных полуфабрикатов</t>
  </si>
  <si>
    <t>Учебная практика</t>
  </si>
  <si>
    <t>Приготовление, оформление и подготовка к реализации 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</si>
  <si>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 закусок</t>
  </si>
  <si>
    <t>Процессы приготовления, подготовки к реализации и презентации холодных блюд, кулинарных изделий закусок</t>
  </si>
  <si>
    <t>МДК.03.02</t>
  </si>
  <si>
    <t>Календарный график учебного процесса на 2018-2019 учебный год по профессии "Повар, кондитер" 2 курс 211 группа</t>
  </si>
  <si>
    <t>ОУД.08</t>
  </si>
  <si>
    <t>ОП.06</t>
  </si>
  <si>
    <t>Охрана труда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</si>
  <si>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</si>
  <si>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</si>
  <si>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МДК.02.01</t>
  </si>
  <si>
    <t>Организация приготовления, подготовки к реализации и презентации горячих блюд, кулинарных изделий закусок</t>
  </si>
  <si>
    <t>МДК.02.02</t>
  </si>
  <si>
    <t>Процессы приготовления, подготовки к реализации и презентации горячих блюд, кулинарных изделий закусок</t>
  </si>
  <si>
    <t>УП.02</t>
  </si>
  <si>
    <t>ПП.02</t>
  </si>
  <si>
    <t>КОНСУЛЬТАЦИИ,ЭКЗАМЕН</t>
  </si>
  <si>
    <t>Индивидуальный проект</t>
  </si>
  <si>
    <t>31.12.</t>
  </si>
  <si>
    <t>Календарный график учебного процесса на 2018-2019 учебный год по профессии "Повар, кондитер" 1 курс 111 группа</t>
  </si>
  <si>
    <t>ОУД.05</t>
  </si>
  <si>
    <t>ПМ.04</t>
  </si>
  <si>
    <t>МДК.04.01</t>
  </si>
  <si>
    <t>МДК.04.02</t>
  </si>
  <si>
    <t>УП.04</t>
  </si>
  <si>
    <t>ОП.08</t>
  </si>
  <si>
    <t>Безопасность жизнедеятельности</t>
  </si>
  <si>
    <t>1 курс , 2019-2020 уч.г</t>
  </si>
  <si>
    <t xml:space="preserve">Информатика </t>
  </si>
  <si>
    <t>ОУД.11</t>
  </si>
  <si>
    <t>ОУД.13</t>
  </si>
  <si>
    <t>2 курс , 2020-2021 уч.г</t>
  </si>
  <si>
    <t>Математика: алгебра, начала математического анализа, геометрия</t>
  </si>
  <si>
    <t>ОУД.07</t>
  </si>
  <si>
    <t>ОУД.09</t>
  </si>
  <si>
    <t>ОУД.12</t>
  </si>
  <si>
    <t>ОУД.14</t>
  </si>
  <si>
    <t>Обществознание(включая Экономику и Право)</t>
  </si>
  <si>
    <t>3  курс, 2021-2022 уч.г.</t>
  </si>
  <si>
    <t>Приготовление, оформление и подготовка к реализации  холодных и горячих сладких блюд, десертов, напитков разнообразного ассортимента</t>
  </si>
  <si>
    <t>Процессы приготовления, подготовки к реализации и презентации холодных и горячих сладких блюд, десертов, напитков</t>
  </si>
  <si>
    <t>ПМ.06</t>
  </si>
  <si>
    <t>Приготовление, оформление и подготовка к реализации  кулинарных блюд и кондитерских изделий кухни народов мира.</t>
  </si>
  <si>
    <t>МДК.06.01</t>
  </si>
  <si>
    <t>Процессы приготовления оформления и презентации кулинарных блюд  и кондитерских изделий   кухни  народов мира</t>
  </si>
  <si>
    <t>УП.06</t>
  </si>
  <si>
    <t>ПП.06</t>
  </si>
  <si>
    <t>Астрономия</t>
  </si>
  <si>
    <t>4  курс, 2022-2023 уч.г.</t>
  </si>
  <si>
    <t>Родной язык</t>
  </si>
  <si>
    <t>Родная литература</t>
  </si>
  <si>
    <t>Георгафия</t>
  </si>
  <si>
    <t>ОУД.17</t>
  </si>
  <si>
    <t>Экология</t>
  </si>
  <si>
    <t>ОУД.15</t>
  </si>
  <si>
    <t>ОУД.16</t>
  </si>
  <si>
    <t>Экономические и правовые основы производственнй деятельности</t>
  </si>
  <si>
    <t>Иностранный язык в профессиональной деятельности</t>
  </si>
  <si>
    <t>ОП.07</t>
  </si>
  <si>
    <t>ОП.09</t>
  </si>
  <si>
    <t>Финансовая грамотность</t>
  </si>
  <si>
    <t xml:space="preserve">ОП. 10 </t>
  </si>
  <si>
    <t>МДК.05.01</t>
  </si>
  <si>
    <t>УП.05</t>
  </si>
  <si>
    <t>ПП.05</t>
  </si>
  <si>
    <t>Процессы приготовления, подготовки к реализации хлебобулочных, мучных кондитерских изделий</t>
  </si>
  <si>
    <t>МДК.05.02</t>
  </si>
  <si>
    <t>Организация приготовления, подготовки к реализации хлебобулочных, мучных кондитерских изделий</t>
  </si>
  <si>
    <t>r</t>
  </si>
  <si>
    <t>КОНСУЛЬТАЦИИ,ЭКЗАМЕН ,ГИА</t>
  </si>
  <si>
    <t>Календарный учебный график  по  профессии 43.01.09 "Повар, кондитер"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</si>
</sst>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53"/>
      <name val="Times New Roman"/>
      <family val="1"/>
    </font>
    <font>
      <sz val="11"/>
      <color indexed="5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9">
    <xf numFmtId="0" fontId="0" fillId="0" borderId="0" xfId="0" applyFont="1" applyAlignment="1">
      <alignment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9" fontId="0" fillId="34" borderId="10" xfId="0" applyNumberFormat="1" applyFill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35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49" fontId="0" fillId="33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/>
    </xf>
    <xf numFmtId="0" fontId="0" fillId="0" borderId="11" xfId="0" applyBorder="1" applyAlignment="1">
      <alignment textRotation="90"/>
    </xf>
    <xf numFmtId="0" fontId="0" fillId="35" borderId="1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vertical="center"/>
    </xf>
    <xf numFmtId="0" fontId="0" fillId="34" borderId="10" xfId="0" applyNumberFormat="1" applyFill="1" applyBorder="1" applyAlignment="1">
      <alignment vertical="center"/>
    </xf>
    <xf numFmtId="0" fontId="3" fillId="35" borderId="10" xfId="0" applyNumberFormat="1" applyFont="1" applyFill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5" borderId="0" xfId="0" applyFill="1" applyAlignment="1">
      <alignment/>
    </xf>
    <xf numFmtId="0" fontId="0" fillId="35" borderId="10" xfId="0" applyNumberForma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9" borderId="10" xfId="0" applyFill="1" applyBorder="1" applyAlignment="1">
      <alignment/>
    </xf>
    <xf numFmtId="0" fontId="0" fillId="39" borderId="10" xfId="0" applyNumberFormat="1" applyFill="1" applyBorder="1" applyAlignment="1">
      <alignment vertical="center"/>
    </xf>
    <xf numFmtId="0" fontId="3" fillId="39" borderId="1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3" fillId="39" borderId="10" xfId="0" applyNumberFormat="1" applyFont="1" applyFill="1" applyBorder="1" applyAlignment="1">
      <alignment vertical="center"/>
    </xf>
    <xf numFmtId="0" fontId="0" fillId="40" borderId="0" xfId="0" applyFill="1" applyAlignment="1">
      <alignment/>
    </xf>
    <xf numFmtId="0" fontId="3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0" fillId="40" borderId="10" xfId="0" applyFill="1" applyBorder="1" applyAlignment="1">
      <alignment/>
    </xf>
    <xf numFmtId="0" fontId="3" fillId="40" borderId="10" xfId="0" applyFont="1" applyFill="1" applyBorder="1" applyAlignment="1">
      <alignment/>
    </xf>
    <xf numFmtId="0" fontId="0" fillId="41" borderId="10" xfId="0" applyFill="1" applyBorder="1" applyAlignment="1">
      <alignment vertical="center"/>
    </xf>
    <xf numFmtId="0" fontId="3" fillId="41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40" borderId="14" xfId="0" applyFill="1" applyBorder="1" applyAlignment="1">
      <alignment/>
    </xf>
    <xf numFmtId="0" fontId="0" fillId="0" borderId="15" xfId="0" applyBorder="1" applyAlignment="1">
      <alignment/>
    </xf>
    <xf numFmtId="0" fontId="2" fillId="40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42" borderId="10" xfId="0" applyFill="1" applyBorder="1" applyAlignment="1">
      <alignment vertical="center"/>
    </xf>
    <xf numFmtId="0" fontId="0" fillId="43" borderId="10" xfId="0" applyFill="1" applyBorder="1" applyAlignment="1">
      <alignment vertical="center"/>
    </xf>
    <xf numFmtId="0" fontId="0" fillId="35" borderId="14" xfId="0" applyFill="1" applyBorder="1" applyAlignment="1">
      <alignment/>
    </xf>
    <xf numFmtId="0" fontId="0" fillId="40" borderId="0" xfId="0" applyFill="1" applyAlignment="1">
      <alignment vertical="center"/>
    </xf>
    <xf numFmtId="0" fontId="0" fillId="40" borderId="15" xfId="0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textRotation="90"/>
    </xf>
    <xf numFmtId="0" fontId="6" fillId="0" borderId="11" xfId="0" applyFont="1" applyBorder="1" applyAlignment="1">
      <alignment textRotation="90"/>
    </xf>
    <xf numFmtId="0" fontId="6" fillId="34" borderId="1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5" fillId="36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vertical="center"/>
    </xf>
    <xf numFmtId="0" fontId="5" fillId="4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9" fillId="4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0" fillId="0" borderId="0" xfId="0" applyAlignment="1">
      <alignment vertical="justify"/>
    </xf>
    <xf numFmtId="0" fontId="0" fillId="0" borderId="10" xfId="0" applyBorder="1" applyAlignment="1">
      <alignment vertical="justify"/>
    </xf>
    <xf numFmtId="0" fontId="5" fillId="0" borderId="10" xfId="0" applyFont="1" applyBorder="1" applyAlignment="1">
      <alignment vertical="justify"/>
    </xf>
    <xf numFmtId="0" fontId="5" fillId="0" borderId="0" xfId="0" applyFont="1" applyAlignment="1">
      <alignment vertical="justify"/>
    </xf>
    <xf numFmtId="0" fontId="5" fillId="0" borderId="10" xfId="0" applyFont="1" applyFill="1" applyBorder="1" applyAlignment="1">
      <alignment vertical="justify"/>
    </xf>
    <xf numFmtId="0" fontId="6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vertical="justify"/>
    </xf>
    <xf numFmtId="0" fontId="5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textRotation="90"/>
    </xf>
    <xf numFmtId="0" fontId="5" fillId="0" borderId="15" xfId="0" applyFont="1" applyBorder="1" applyAlignment="1">
      <alignment textRotation="90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15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7" fillId="36" borderId="10" xfId="0" applyFont="1" applyFill="1" applyBorder="1" applyAlignment="1">
      <alignment wrapText="1"/>
    </xf>
    <xf numFmtId="0" fontId="9" fillId="36" borderId="11" xfId="0" applyFont="1" applyFill="1" applyBorder="1" applyAlignment="1">
      <alignment vertical="center"/>
    </xf>
    <xf numFmtId="0" fontId="5" fillId="36" borderId="15" xfId="0" applyFont="1" applyFill="1" applyBorder="1" applyAlignment="1">
      <alignment vertical="center"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9" fillId="40" borderId="11" xfId="0" applyFont="1" applyFill="1" applyBorder="1" applyAlignment="1">
      <alignment vertical="center"/>
    </xf>
    <xf numFmtId="0" fontId="5" fillId="40" borderId="10" xfId="0" applyFont="1" applyFill="1" applyBorder="1" applyAlignment="1">
      <alignment vertical="center"/>
    </xf>
    <xf numFmtId="0" fontId="5" fillId="40" borderId="15" xfId="0" applyFont="1" applyFill="1" applyBorder="1" applyAlignment="1">
      <alignment vertical="center"/>
    </xf>
    <xf numFmtId="0" fontId="5" fillId="40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0" fontId="5" fillId="44" borderId="10" xfId="0" applyFont="1" applyFill="1" applyBorder="1" applyAlignment="1">
      <alignment vertical="center"/>
    </xf>
    <xf numFmtId="0" fontId="11" fillId="36" borderId="10" xfId="0" applyFont="1" applyFill="1" applyBorder="1" applyAlignment="1">
      <alignment vertical="center"/>
    </xf>
    <xf numFmtId="0" fontId="11" fillId="40" borderId="10" xfId="0" applyFont="1" applyFill="1" applyBorder="1" applyAlignment="1">
      <alignment vertical="center"/>
    </xf>
    <xf numFmtId="0" fontId="11" fillId="40" borderId="11" xfId="0" applyFont="1" applyFill="1" applyBorder="1" applyAlignment="1">
      <alignment vertical="center"/>
    </xf>
    <xf numFmtId="0" fontId="7" fillId="40" borderId="10" xfId="0" applyFont="1" applyFill="1" applyBorder="1" applyAlignment="1">
      <alignment vertical="center"/>
    </xf>
    <xf numFmtId="0" fontId="5" fillId="40" borderId="15" xfId="0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5" fillId="36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2" fillId="35" borderId="10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/>
    </xf>
    <xf numFmtId="0" fontId="6" fillId="0" borderId="17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45" borderId="10" xfId="0" applyFont="1" applyFill="1" applyBorder="1" applyAlignment="1">
      <alignment vertical="center"/>
    </xf>
    <xf numFmtId="0" fontId="7" fillId="45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9" fillId="46" borderId="10" xfId="0" applyFont="1" applyFill="1" applyBorder="1" applyAlignment="1">
      <alignment vertical="center"/>
    </xf>
    <xf numFmtId="0" fontId="5" fillId="46" borderId="10" xfId="0" applyFont="1" applyFill="1" applyBorder="1" applyAlignment="1">
      <alignment vertical="center"/>
    </xf>
    <xf numFmtId="0" fontId="9" fillId="47" borderId="10" xfId="0" applyFont="1" applyFill="1" applyBorder="1" applyAlignment="1">
      <alignment vertical="center"/>
    </xf>
    <xf numFmtId="0" fontId="5" fillId="47" borderId="10" xfId="0" applyFont="1" applyFill="1" applyBorder="1" applyAlignment="1">
      <alignment vertical="center"/>
    </xf>
    <xf numFmtId="0" fontId="9" fillId="40" borderId="14" xfId="0" applyFont="1" applyFill="1" applyBorder="1" applyAlignment="1">
      <alignment vertical="center"/>
    </xf>
    <xf numFmtId="0" fontId="5" fillId="40" borderId="14" xfId="0" applyFont="1" applyFill="1" applyBorder="1" applyAlignment="1">
      <alignment vertical="center"/>
    </xf>
    <xf numFmtId="0" fontId="5" fillId="45" borderId="14" xfId="0" applyFont="1" applyFill="1" applyBorder="1" applyAlignment="1">
      <alignment/>
    </xf>
    <xf numFmtId="0" fontId="5" fillId="45" borderId="10" xfId="0" applyFont="1" applyFill="1" applyBorder="1" applyAlignment="1">
      <alignment/>
    </xf>
    <xf numFmtId="0" fontId="5" fillId="48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49" borderId="10" xfId="0" applyFont="1" applyFill="1" applyBorder="1" applyAlignment="1">
      <alignment vertical="center"/>
    </xf>
    <xf numFmtId="0" fontId="9" fillId="49" borderId="10" xfId="0" applyFont="1" applyFill="1" applyBorder="1" applyAlignment="1">
      <alignment vertical="center"/>
    </xf>
    <xf numFmtId="0" fontId="9" fillId="49" borderId="14" xfId="0" applyFont="1" applyFill="1" applyBorder="1" applyAlignment="1">
      <alignment vertical="center"/>
    </xf>
    <xf numFmtId="0" fontId="9" fillId="48" borderId="10" xfId="0" applyFont="1" applyFill="1" applyBorder="1" applyAlignment="1">
      <alignment vertical="center"/>
    </xf>
    <xf numFmtId="0" fontId="9" fillId="50" borderId="10" xfId="0" applyFont="1" applyFill="1" applyBorder="1" applyAlignment="1">
      <alignment vertical="center"/>
    </xf>
    <xf numFmtId="0" fontId="5" fillId="51" borderId="10" xfId="0" applyFont="1" applyFill="1" applyBorder="1" applyAlignment="1">
      <alignment vertical="center"/>
    </xf>
    <xf numFmtId="0" fontId="9" fillId="51" borderId="10" xfId="0" applyFont="1" applyFill="1" applyBorder="1" applyAlignment="1">
      <alignment vertical="center"/>
    </xf>
    <xf numFmtId="0" fontId="9" fillId="51" borderId="14" xfId="0" applyFont="1" applyFill="1" applyBorder="1" applyAlignment="1">
      <alignment vertical="center"/>
    </xf>
    <xf numFmtId="0" fontId="9" fillId="0" borderId="10" xfId="0" applyFont="1" applyBorder="1" applyAlignment="1">
      <alignment textRotation="90"/>
    </xf>
    <xf numFmtId="0" fontId="9" fillId="0" borderId="11" xfId="0" applyFont="1" applyBorder="1" applyAlignment="1">
      <alignment textRotation="90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52" borderId="10" xfId="0" applyFont="1" applyFill="1" applyBorder="1" applyAlignment="1">
      <alignment/>
    </xf>
    <xf numFmtId="0" fontId="7" fillId="48" borderId="10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9" fillId="48" borderId="13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/>
    </xf>
    <xf numFmtId="0" fontId="55" fillId="0" borderId="0" xfId="0" applyFont="1" applyAlignment="1">
      <alignment/>
    </xf>
    <xf numFmtId="0" fontId="5" fillId="46" borderId="10" xfId="0" applyFont="1" applyFill="1" applyBorder="1" applyAlignment="1">
      <alignment vertical="center"/>
    </xf>
    <xf numFmtId="0" fontId="5" fillId="47" borderId="10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" fillId="46" borderId="14" xfId="0" applyFont="1" applyFill="1" applyBorder="1" applyAlignment="1">
      <alignment/>
    </xf>
    <xf numFmtId="0" fontId="7" fillId="46" borderId="10" xfId="0" applyFont="1" applyFill="1" applyBorder="1" applyAlignment="1">
      <alignment vertical="center"/>
    </xf>
    <xf numFmtId="0" fontId="7" fillId="45" borderId="10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0" fontId="5" fillId="0" borderId="21" xfId="0" applyFont="1" applyBorder="1" applyAlignment="1">
      <alignment horizontal="center" vertical="justify" textRotation="90"/>
    </xf>
    <xf numFmtId="0" fontId="0" fillId="0" borderId="0" xfId="0" applyAlignment="1">
      <alignment horizontal="left" vertical="justify"/>
    </xf>
    <xf numFmtId="0" fontId="57" fillId="0" borderId="10" xfId="0" applyFont="1" applyBorder="1" applyAlignment="1">
      <alignment vertical="justify" textRotation="90"/>
    </xf>
    <xf numFmtId="0" fontId="7" fillId="45" borderId="10" xfId="0" applyFont="1" applyFill="1" applyBorder="1" applyAlignment="1">
      <alignment vertical="justify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justify"/>
    </xf>
    <xf numFmtId="0" fontId="5" fillId="9" borderId="10" xfId="0" applyFont="1" applyFill="1" applyBorder="1" applyAlignment="1">
      <alignment vertical="justify"/>
    </xf>
    <xf numFmtId="0" fontId="7" fillId="9" borderId="10" xfId="0" applyFont="1" applyFill="1" applyBorder="1" applyAlignment="1">
      <alignment vertical="justify"/>
    </xf>
    <xf numFmtId="0" fontId="7" fillId="9" borderId="10" xfId="0" applyFont="1" applyFill="1" applyBorder="1" applyAlignment="1">
      <alignment vertical="justify" wrapText="1"/>
    </xf>
    <xf numFmtId="0" fontId="7" fillId="9" borderId="10" xfId="0" applyFont="1" applyFill="1" applyBorder="1" applyAlignment="1">
      <alignment horizontal="center" vertical="justify"/>
    </xf>
    <xf numFmtId="0" fontId="11" fillId="9" borderId="10" xfId="0" applyFont="1" applyFill="1" applyBorder="1" applyAlignment="1">
      <alignment vertical="justify"/>
    </xf>
    <xf numFmtId="0" fontId="7" fillId="9" borderId="10" xfId="0" applyFont="1" applyFill="1" applyBorder="1" applyAlignment="1">
      <alignment wrapText="1"/>
    </xf>
    <xf numFmtId="0" fontId="5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5" xfId="0" applyFont="1" applyFill="1" applyBorder="1" applyAlignment="1">
      <alignment vertical="center"/>
    </xf>
    <xf numFmtId="0" fontId="7" fillId="9" borderId="10" xfId="0" applyFont="1" applyFill="1" applyBorder="1" applyAlignment="1">
      <alignment vertical="center" wrapText="1"/>
    </xf>
    <xf numFmtId="0" fontId="11" fillId="9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9" fillId="48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/>
    </xf>
    <xf numFmtId="0" fontId="5" fillId="4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48" borderId="10" xfId="0" applyFont="1" applyFill="1" applyBorder="1" applyAlignment="1">
      <alignment vertical="center"/>
    </xf>
    <xf numFmtId="0" fontId="7" fillId="40" borderId="15" xfId="0" applyFont="1" applyFill="1" applyBorder="1" applyAlignment="1">
      <alignment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9" fillId="48" borderId="13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justify"/>
    </xf>
    <xf numFmtId="0" fontId="5" fillId="12" borderId="10" xfId="0" applyFont="1" applyFill="1" applyBorder="1" applyAlignment="1">
      <alignment vertical="center"/>
    </xf>
    <xf numFmtId="0" fontId="7" fillId="6" borderId="10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7" fillId="9" borderId="18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8" fillId="9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justify"/>
    </xf>
    <xf numFmtId="0" fontId="5" fillId="35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vertical="justify"/>
    </xf>
    <xf numFmtId="0" fontId="5" fillId="48" borderId="10" xfId="0" applyFont="1" applyFill="1" applyBorder="1" applyAlignment="1">
      <alignment vertical="justify"/>
    </xf>
    <xf numFmtId="0" fontId="7" fillId="0" borderId="10" xfId="0" applyFont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7" fillId="6" borderId="10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7" borderId="10" xfId="0" applyFont="1" applyFill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5" fillId="48" borderId="15" xfId="0" applyFont="1" applyFill="1" applyBorder="1" applyAlignment="1">
      <alignment vertical="center"/>
    </xf>
    <xf numFmtId="0" fontId="5" fillId="48" borderId="1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justify"/>
    </xf>
    <xf numFmtId="0" fontId="7" fillId="48" borderId="15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wrapText="1"/>
    </xf>
    <xf numFmtId="0" fontId="9" fillId="48" borderId="14" xfId="0" applyFont="1" applyFill="1" applyBorder="1" applyAlignment="1">
      <alignment vertical="center"/>
    </xf>
    <xf numFmtId="0" fontId="9" fillId="48" borderId="11" xfId="0" applyFont="1" applyFill="1" applyBorder="1" applyAlignment="1">
      <alignment vertical="center"/>
    </xf>
    <xf numFmtId="0" fontId="9" fillId="48" borderId="10" xfId="0" applyFont="1" applyFill="1" applyBorder="1" applyAlignment="1">
      <alignment vertical="justify"/>
    </xf>
    <xf numFmtId="0" fontId="9" fillId="48" borderId="10" xfId="0" applyFont="1" applyFill="1" applyBorder="1" applyAlignment="1">
      <alignment horizontal="center" vertical="justify"/>
    </xf>
    <xf numFmtId="0" fontId="5" fillId="48" borderId="10" xfId="0" applyFont="1" applyFill="1" applyBorder="1" applyAlignment="1">
      <alignment horizontal="center" vertical="justify"/>
    </xf>
    <xf numFmtId="0" fontId="9" fillId="48" borderId="13" xfId="0" applyFont="1" applyFill="1" applyBorder="1" applyAlignment="1">
      <alignment vertical="justify"/>
    </xf>
    <xf numFmtId="0" fontId="5" fillId="45" borderId="10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vertic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13" xfId="0" applyFill="1" applyBorder="1" applyAlignment="1">
      <alignment horizontal="center" vertical="center" textRotation="90"/>
    </xf>
    <xf numFmtId="0" fontId="0" fillId="35" borderId="17" xfId="0" applyFill="1" applyBorder="1" applyAlignment="1">
      <alignment horizontal="center" vertical="center" textRotation="90"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40" borderId="0" xfId="0" applyFill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5" borderId="21" xfId="0" applyFont="1" applyFill="1" applyBorder="1" applyAlignment="1">
      <alignment horizontal="center" vertical="center" textRotation="90"/>
    </xf>
    <xf numFmtId="0" fontId="6" fillId="35" borderId="13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5" fillId="34" borderId="10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5" fillId="35" borderId="0" xfId="0" applyFont="1" applyFill="1" applyAlignment="1">
      <alignment horizontal="center"/>
    </xf>
    <xf numFmtId="0" fontId="6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89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35" borderId="21" xfId="0" applyFont="1" applyFill="1" applyBorder="1" applyAlignment="1">
      <alignment horizontal="center" vertical="center" textRotation="90"/>
    </xf>
    <xf numFmtId="0" fontId="10" fillId="35" borderId="13" xfId="0" applyFont="1" applyFill="1" applyBorder="1" applyAlignment="1">
      <alignment horizontal="center" vertical="center" textRotation="90"/>
    </xf>
    <xf numFmtId="0" fontId="10" fillId="35" borderId="17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 vertical="justify" textRotation="90"/>
    </xf>
    <xf numFmtId="0" fontId="5" fillId="35" borderId="13" xfId="0" applyFont="1" applyFill="1" applyBorder="1" applyAlignment="1">
      <alignment horizontal="center" vertical="justify" textRotation="90"/>
    </xf>
    <xf numFmtId="0" fontId="5" fillId="35" borderId="17" xfId="0" applyFont="1" applyFill="1" applyBorder="1" applyAlignment="1">
      <alignment horizontal="center" vertical="justify" textRotation="90"/>
    </xf>
    <xf numFmtId="0" fontId="18" fillId="0" borderId="14" xfId="0" applyFont="1" applyBorder="1" applyAlignment="1">
      <alignment horizontal="center" vertical="justify"/>
    </xf>
    <xf numFmtId="0" fontId="18" fillId="0" borderId="15" xfId="0" applyFont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1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justify"/>
    </xf>
    <xf numFmtId="0" fontId="15" fillId="0" borderId="11" xfId="0" applyFont="1" applyBorder="1" applyAlignment="1">
      <alignment horizontal="center" vertical="justify" wrapText="1"/>
    </xf>
    <xf numFmtId="0" fontId="15" fillId="0" borderId="15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justify" textRotation="90"/>
    </xf>
    <xf numFmtId="0" fontId="5" fillId="0" borderId="10" xfId="0" applyFont="1" applyBorder="1" applyAlignment="1">
      <alignment horizontal="center" vertical="justify" textRotation="89"/>
    </xf>
    <xf numFmtId="0" fontId="14" fillId="3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35" borderId="21" xfId="0" applyFont="1" applyFill="1" applyBorder="1" applyAlignment="1">
      <alignment horizontal="center" vertical="center" textRotation="90"/>
    </xf>
    <xf numFmtId="0" fontId="5" fillId="35" borderId="13" xfId="0" applyFont="1" applyFill="1" applyBorder="1" applyAlignment="1">
      <alignment horizontal="center" vertical="center" textRotation="90"/>
    </xf>
    <xf numFmtId="0" fontId="5" fillId="35" borderId="17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textRotation="90"/>
    </xf>
    <xf numFmtId="0" fontId="0" fillId="38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9"/>
  <sheetViews>
    <sheetView zoomScale="70" zoomScaleNormal="70" zoomScalePageLayoutView="0" workbookViewId="0" topLeftCell="I5">
      <selection activeCell="AU25" sqref="AH25:AU25"/>
    </sheetView>
  </sheetViews>
  <sheetFormatPr defaultColWidth="9.140625" defaultRowHeight="15"/>
  <cols>
    <col min="1" max="1" width="3.00390625" style="0" customWidth="1"/>
    <col min="2" max="2" width="4.421875" style="0" customWidth="1"/>
    <col min="3" max="3" width="24.421875" style="0" customWidth="1"/>
    <col min="4" max="4" width="3.7109375" style="0" customWidth="1"/>
    <col min="5" max="5" width="3.57421875" style="0" customWidth="1"/>
    <col min="6" max="6" width="4.00390625" style="0" customWidth="1"/>
    <col min="7" max="7" width="3.57421875" style="0" customWidth="1"/>
    <col min="8" max="8" width="3.28125" style="0" customWidth="1"/>
    <col min="9" max="10" width="3.140625" style="0" customWidth="1"/>
    <col min="11" max="11" width="3.00390625" style="0" customWidth="1"/>
    <col min="12" max="13" width="3.421875" style="0" customWidth="1"/>
    <col min="14" max="14" width="3.28125" style="0" customWidth="1"/>
    <col min="15" max="16" width="3.421875" style="0" customWidth="1"/>
    <col min="17" max="17" width="3.5742187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  <col min="22" max="22" width="3.8515625" style="0" customWidth="1"/>
    <col min="23" max="24" width="3.57421875" style="0" customWidth="1"/>
    <col min="25" max="25" width="3.7109375" style="0" customWidth="1"/>
    <col min="26" max="26" width="3.421875" style="0" customWidth="1"/>
    <col min="27" max="27" width="4.421875" style="0" customWidth="1"/>
    <col min="28" max="28" width="3.8515625" style="0" customWidth="1"/>
    <col min="29" max="29" width="3.7109375" style="0" customWidth="1"/>
    <col min="30" max="30" width="3.8515625" style="0" customWidth="1"/>
    <col min="31" max="31" width="3.28125" style="0" customWidth="1"/>
    <col min="32" max="32" width="3.57421875" style="0" customWidth="1"/>
    <col min="33" max="33" width="3.7109375" style="0" customWidth="1"/>
    <col min="34" max="34" width="3.57421875" style="0" customWidth="1"/>
    <col min="35" max="35" width="4.8515625" style="0" customWidth="1"/>
    <col min="36" max="37" width="3.57421875" style="0" customWidth="1"/>
    <col min="38" max="38" width="3.28125" style="0" customWidth="1"/>
    <col min="39" max="39" width="4.00390625" style="0" customWidth="1"/>
    <col min="40" max="40" width="3.57421875" style="0" customWidth="1"/>
    <col min="41" max="41" width="3.421875" style="0" customWidth="1"/>
    <col min="42" max="42" width="3.140625" style="0" customWidth="1"/>
    <col min="43" max="44" width="3.28125" style="0" customWidth="1"/>
    <col min="45" max="46" width="3.421875" style="0" customWidth="1"/>
    <col min="47" max="47" width="3.140625" style="0" customWidth="1"/>
    <col min="48" max="48" width="7.8515625" style="0" customWidth="1"/>
    <col min="49" max="49" width="3.7109375" style="0" customWidth="1"/>
    <col min="50" max="50" width="3.57421875" style="0" customWidth="1"/>
    <col min="51" max="51" width="3.421875" style="0" customWidth="1"/>
    <col min="52" max="53" width="3.28125" style="0" customWidth="1"/>
    <col min="54" max="55" width="3.7109375" style="0" customWidth="1"/>
    <col min="56" max="56" width="10.140625" style="0" customWidth="1"/>
  </cols>
  <sheetData>
    <row r="1" spans="40:56" ht="15">
      <c r="AN1" s="336" t="s">
        <v>95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40:56" ht="15"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15">
      <c r="A4" s="337" t="s">
        <v>145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</row>
    <row r="5" spans="1:56" ht="69" customHeight="1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4.25" customHeight="1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2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7" ht="33.75" customHeight="1">
      <c r="A10" s="326" t="s">
        <v>107</v>
      </c>
      <c r="B10" s="3">
        <v>1</v>
      </c>
      <c r="C10" s="4" t="s">
        <v>58</v>
      </c>
      <c r="D10" s="5">
        <f aca="true" t="shared" si="0" ref="D10:S10">D11+D12+D13+D14</f>
        <v>14</v>
      </c>
      <c r="E10" s="5">
        <f t="shared" si="0"/>
        <v>14</v>
      </c>
      <c r="F10" s="5">
        <f t="shared" si="0"/>
        <v>14</v>
      </c>
      <c r="G10" s="5">
        <f t="shared" si="0"/>
        <v>14</v>
      </c>
      <c r="H10" s="5">
        <f t="shared" si="0"/>
        <v>14</v>
      </c>
      <c r="I10" s="5">
        <f t="shared" si="0"/>
        <v>14</v>
      </c>
      <c r="J10" s="5">
        <f t="shared" si="0"/>
        <v>14</v>
      </c>
      <c r="K10" s="5">
        <f t="shared" si="0"/>
        <v>12</v>
      </c>
      <c r="L10" s="5">
        <f t="shared" si="0"/>
        <v>12</v>
      </c>
      <c r="M10" s="5">
        <f t="shared" si="0"/>
        <v>6</v>
      </c>
      <c r="N10" s="5">
        <f t="shared" si="0"/>
        <v>10</v>
      </c>
      <c r="O10" s="5">
        <f t="shared" si="0"/>
        <v>8</v>
      </c>
      <c r="P10" s="5">
        <f t="shared" si="0"/>
        <v>6</v>
      </c>
      <c r="Q10" s="5">
        <f t="shared" si="0"/>
        <v>4</v>
      </c>
      <c r="R10" s="5">
        <f t="shared" si="0"/>
        <v>2</v>
      </c>
      <c r="S10" s="5">
        <f t="shared" si="0"/>
        <v>0</v>
      </c>
      <c r="T10" s="5">
        <f>T11+T12+T14</f>
        <v>0</v>
      </c>
      <c r="U10" s="5"/>
      <c r="V10" s="5"/>
      <c r="W10" s="5"/>
      <c r="X10" s="5"/>
      <c r="Y10" s="39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 t="s">
        <v>45</v>
      </c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  <c r="BE10" s="5">
        <f>BE11+BE12+BE13+BE14</f>
        <v>158</v>
      </c>
    </row>
    <row r="11" spans="1:57" ht="15">
      <c r="A11" s="327"/>
      <c r="B11" s="21" t="s">
        <v>60</v>
      </c>
      <c r="C11" s="2" t="s">
        <v>61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/>
      <c r="T11" s="7"/>
      <c r="U11" s="9" t="s">
        <v>45</v>
      </c>
      <c r="V11" s="9" t="s">
        <v>45</v>
      </c>
      <c r="W11" s="7"/>
      <c r="X11" s="7"/>
      <c r="Y11" s="39"/>
      <c r="Z11" s="39"/>
      <c r="AA11" s="3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39"/>
      <c r="AU11" s="12" t="s">
        <v>45</v>
      </c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/>
      <c r="BE11" s="7">
        <v>30</v>
      </c>
    </row>
    <row r="12" spans="1:57" ht="15">
      <c r="A12" s="327"/>
      <c r="B12" s="21" t="s">
        <v>62</v>
      </c>
      <c r="C12" s="2" t="s">
        <v>66</v>
      </c>
      <c r="D12" s="7">
        <v>4</v>
      </c>
      <c r="E12" s="7">
        <v>4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2</v>
      </c>
      <c r="M12" s="7"/>
      <c r="N12" s="7"/>
      <c r="O12" s="7"/>
      <c r="P12" s="7"/>
      <c r="Q12" s="7"/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39"/>
      <c r="AA12" s="39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9"/>
      <c r="AU12" s="12" t="s">
        <v>45</v>
      </c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/>
      <c r="BE12" s="7">
        <v>34</v>
      </c>
    </row>
    <row r="13" spans="1:58" ht="15">
      <c r="A13" s="327"/>
      <c r="B13" s="21" t="s">
        <v>63</v>
      </c>
      <c r="C13" s="2" t="s">
        <v>29</v>
      </c>
      <c r="D13" s="7">
        <v>4</v>
      </c>
      <c r="E13" s="7">
        <v>4</v>
      </c>
      <c r="F13" s="7">
        <v>4</v>
      </c>
      <c r="G13" s="7">
        <v>4</v>
      </c>
      <c r="H13" s="7">
        <v>4</v>
      </c>
      <c r="I13" s="7">
        <v>4</v>
      </c>
      <c r="J13" s="7">
        <v>4</v>
      </c>
      <c r="K13" s="7">
        <v>4</v>
      </c>
      <c r="L13" s="7">
        <v>4</v>
      </c>
      <c r="M13" s="7">
        <v>4</v>
      </c>
      <c r="N13" s="7">
        <v>4</v>
      </c>
      <c r="O13" s="7">
        <v>4</v>
      </c>
      <c r="P13" s="7">
        <v>4</v>
      </c>
      <c r="Q13" s="7">
        <v>2</v>
      </c>
      <c r="R13" s="7"/>
      <c r="S13" s="7"/>
      <c r="T13" s="7"/>
      <c r="U13" s="9" t="s">
        <v>45</v>
      </c>
      <c r="V13" s="9" t="s">
        <v>45</v>
      </c>
      <c r="W13" s="7"/>
      <c r="X13" s="7"/>
      <c r="Y13" s="39"/>
      <c r="Z13" s="48">
        <v>4</v>
      </c>
      <c r="AA13" s="7"/>
      <c r="AB13" s="47">
        <v>2</v>
      </c>
      <c r="AC13" s="47"/>
      <c r="AD13" s="47">
        <v>2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2"/>
      <c r="AU13" s="12" t="s">
        <v>45</v>
      </c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>
        <v>8</v>
      </c>
      <c r="BE13" s="7">
        <v>54</v>
      </c>
      <c r="BF13" s="44" t="s">
        <v>160</v>
      </c>
    </row>
    <row r="14" spans="1:57" ht="30.75" customHeight="1">
      <c r="A14" s="327"/>
      <c r="B14" s="21" t="s">
        <v>64</v>
      </c>
      <c r="C14" s="23" t="s">
        <v>67</v>
      </c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4</v>
      </c>
      <c r="J14" s="7">
        <v>4</v>
      </c>
      <c r="K14" s="7">
        <v>2</v>
      </c>
      <c r="L14" s="7">
        <v>4</v>
      </c>
      <c r="M14" s="7"/>
      <c r="N14" s="7">
        <v>4</v>
      </c>
      <c r="O14" s="7">
        <v>2</v>
      </c>
      <c r="P14" s="7"/>
      <c r="Q14" s="7"/>
      <c r="R14" s="7"/>
      <c r="S14" s="7"/>
      <c r="T14" s="7"/>
      <c r="U14" s="9" t="s">
        <v>45</v>
      </c>
      <c r="V14" s="9" t="s">
        <v>45</v>
      </c>
      <c r="W14" s="7"/>
      <c r="X14" s="7"/>
      <c r="Y14" s="39"/>
      <c r="Z14" s="48"/>
      <c r="AA14" s="39"/>
      <c r="AB14" s="47"/>
      <c r="AC14" s="47"/>
      <c r="AD14" s="47"/>
      <c r="AE14" s="47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9"/>
      <c r="AU14" s="12" t="s">
        <v>45</v>
      </c>
      <c r="AV14" s="12" t="s">
        <v>45</v>
      </c>
      <c r="AW14" s="12" t="s">
        <v>45</v>
      </c>
      <c r="AX14" s="12" t="s">
        <v>45</v>
      </c>
      <c r="AY14" s="12" t="s">
        <v>45</v>
      </c>
      <c r="AZ14" s="12" t="s">
        <v>45</v>
      </c>
      <c r="BA14" s="12" t="s">
        <v>45</v>
      </c>
      <c r="BB14" s="12" t="s">
        <v>45</v>
      </c>
      <c r="BC14" s="12" t="s">
        <v>45</v>
      </c>
      <c r="BD14" s="7"/>
      <c r="BE14" s="7">
        <v>40</v>
      </c>
    </row>
    <row r="15" spans="1:57" ht="33.75" customHeight="1">
      <c r="A15" s="327"/>
      <c r="B15" s="24" t="s">
        <v>69</v>
      </c>
      <c r="C15" s="6" t="s">
        <v>70</v>
      </c>
      <c r="D15" s="5">
        <f aca="true" t="shared" si="1" ref="D15:T15">D16+D20</f>
        <v>22</v>
      </c>
      <c r="E15" s="5">
        <f t="shared" si="1"/>
        <v>22</v>
      </c>
      <c r="F15" s="5">
        <f t="shared" si="1"/>
        <v>22</v>
      </c>
      <c r="G15" s="5">
        <f t="shared" si="1"/>
        <v>22</v>
      </c>
      <c r="H15" s="5">
        <f t="shared" si="1"/>
        <v>22</v>
      </c>
      <c r="I15" s="5">
        <f t="shared" si="1"/>
        <v>22</v>
      </c>
      <c r="J15" s="5">
        <f t="shared" si="1"/>
        <v>22</v>
      </c>
      <c r="K15" s="5">
        <f t="shared" si="1"/>
        <v>24</v>
      </c>
      <c r="L15" s="5">
        <f t="shared" si="1"/>
        <v>24</v>
      </c>
      <c r="M15" s="5">
        <f t="shared" si="1"/>
        <v>18</v>
      </c>
      <c r="N15" s="5">
        <f t="shared" si="1"/>
        <v>26</v>
      </c>
      <c r="O15" s="5">
        <f t="shared" si="1"/>
        <v>28</v>
      </c>
      <c r="P15" s="5">
        <f t="shared" si="1"/>
        <v>30</v>
      </c>
      <c r="Q15" s="5">
        <f t="shared" si="1"/>
        <v>32</v>
      </c>
      <c r="R15" s="5">
        <f t="shared" si="1"/>
        <v>34</v>
      </c>
      <c r="S15" s="5">
        <f t="shared" si="1"/>
        <v>36</v>
      </c>
      <c r="T15" s="5">
        <f t="shared" si="1"/>
        <v>36</v>
      </c>
      <c r="U15" s="5"/>
      <c r="V15" s="5"/>
      <c r="W15" s="5">
        <f>W16+W20</f>
        <v>36</v>
      </c>
      <c r="X15" s="5">
        <f>X16+X20</f>
        <v>36</v>
      </c>
      <c r="Y15" s="39">
        <f>Y16+Y20</f>
        <v>36</v>
      </c>
      <c r="Z15" s="48"/>
      <c r="AA15" s="5"/>
      <c r="AB15" s="47"/>
      <c r="AC15" s="47"/>
      <c r="AD15" s="47"/>
      <c r="AE15" s="47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  <c r="AU15" s="5" t="s">
        <v>45</v>
      </c>
      <c r="AV15" s="5" t="s">
        <v>45</v>
      </c>
      <c r="AW15" s="5" t="s">
        <v>45</v>
      </c>
      <c r="AX15" s="5" t="s">
        <v>45</v>
      </c>
      <c r="AY15" s="5" t="s">
        <v>45</v>
      </c>
      <c r="AZ15" s="5" t="s">
        <v>45</v>
      </c>
      <c r="BA15" s="5" t="s">
        <v>45</v>
      </c>
      <c r="BB15" s="5" t="s">
        <v>45</v>
      </c>
      <c r="BC15" s="5" t="s">
        <v>45</v>
      </c>
      <c r="BD15" s="5"/>
      <c r="BE15" s="5">
        <f>BE16+BE20</f>
        <v>1217</v>
      </c>
    </row>
    <row r="16" spans="1:57" ht="33" customHeight="1">
      <c r="A16" s="327"/>
      <c r="B16" s="20"/>
      <c r="C16" s="10" t="s">
        <v>76</v>
      </c>
      <c r="D16" s="9">
        <f aca="true" t="shared" si="2" ref="D16:R16">D17+D18+D19</f>
        <v>2</v>
      </c>
      <c r="E16" s="9">
        <f t="shared" si="2"/>
        <v>2</v>
      </c>
      <c r="F16" s="9">
        <f t="shared" si="2"/>
        <v>2</v>
      </c>
      <c r="G16" s="9">
        <f t="shared" si="2"/>
        <v>2</v>
      </c>
      <c r="H16" s="9">
        <f t="shared" si="2"/>
        <v>2</v>
      </c>
      <c r="I16" s="9">
        <f t="shared" si="2"/>
        <v>2</v>
      </c>
      <c r="J16" s="9">
        <f t="shared" si="2"/>
        <v>4</v>
      </c>
      <c r="K16" s="9">
        <f t="shared" si="2"/>
        <v>4</v>
      </c>
      <c r="L16" s="9">
        <f t="shared" si="2"/>
        <v>6</v>
      </c>
      <c r="M16" s="9">
        <f t="shared" si="2"/>
        <v>0</v>
      </c>
      <c r="N16" s="9">
        <f t="shared" si="2"/>
        <v>2</v>
      </c>
      <c r="O16" s="9">
        <f t="shared" si="2"/>
        <v>8</v>
      </c>
      <c r="P16" s="9">
        <f t="shared" si="2"/>
        <v>6</v>
      </c>
      <c r="Q16" s="9">
        <f t="shared" si="2"/>
        <v>6</v>
      </c>
      <c r="R16" s="9">
        <f t="shared" si="2"/>
        <v>6</v>
      </c>
      <c r="S16" s="9">
        <f>S18+S19</f>
        <v>4</v>
      </c>
      <c r="T16" s="9">
        <f>T17+T18+T19</f>
        <v>6</v>
      </c>
      <c r="U16" s="9"/>
      <c r="V16" s="9"/>
      <c r="W16" s="9">
        <f>W17+W18+W19</f>
        <v>8</v>
      </c>
      <c r="X16" s="9">
        <f>X17+X18+X19</f>
        <v>4</v>
      </c>
      <c r="Y16" s="39">
        <f>Y17+Y18+Y19</f>
        <v>6</v>
      </c>
      <c r="Z16" s="48"/>
      <c r="AA16" s="9"/>
      <c r="AB16" s="47"/>
      <c r="AC16" s="47"/>
      <c r="AD16" s="47"/>
      <c r="AE16" s="47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9"/>
      <c r="AU16" s="9" t="s">
        <v>45</v>
      </c>
      <c r="AV16" s="9" t="s">
        <v>45</v>
      </c>
      <c r="AW16" s="9" t="s">
        <v>45</v>
      </c>
      <c r="AX16" s="9" t="s">
        <v>45</v>
      </c>
      <c r="AY16" s="9" t="s">
        <v>45</v>
      </c>
      <c r="AZ16" s="9" t="s">
        <v>45</v>
      </c>
      <c r="BA16" s="9" t="s">
        <v>45</v>
      </c>
      <c r="BB16" s="9" t="s">
        <v>45</v>
      </c>
      <c r="BC16" s="9" t="s">
        <v>45</v>
      </c>
      <c r="BD16" s="9"/>
      <c r="BE16" s="9">
        <f>BE17+BE18+BE19</f>
        <v>88</v>
      </c>
    </row>
    <row r="17" spans="1:57" ht="21.75" customHeight="1">
      <c r="A17" s="327"/>
      <c r="B17" s="22" t="s">
        <v>71</v>
      </c>
      <c r="C17" s="17" t="s">
        <v>98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/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9" t="s">
        <v>45</v>
      </c>
      <c r="V17" s="9" t="s">
        <v>45</v>
      </c>
      <c r="W17" s="12">
        <v>2</v>
      </c>
      <c r="X17" s="12"/>
      <c r="Y17" s="39"/>
      <c r="Z17" s="48"/>
      <c r="AA17" s="39"/>
      <c r="AB17" s="47"/>
      <c r="AC17" s="47"/>
      <c r="AD17" s="47"/>
      <c r="AE17" s="47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9"/>
      <c r="AU17" s="12" t="s">
        <v>45</v>
      </c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  <c r="BE17" s="12">
        <v>34</v>
      </c>
    </row>
    <row r="18" spans="1:57" ht="29.25" customHeight="1">
      <c r="A18" s="327"/>
      <c r="B18" s="21" t="s">
        <v>72</v>
      </c>
      <c r="C18" s="8" t="s">
        <v>105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9" t="s">
        <v>45</v>
      </c>
      <c r="V18" s="9" t="s">
        <v>45</v>
      </c>
      <c r="W18" s="7">
        <v>4</v>
      </c>
      <c r="X18" s="7">
        <v>2</v>
      </c>
      <c r="Y18" s="39">
        <v>2</v>
      </c>
      <c r="Z18" s="48"/>
      <c r="AA18" s="39"/>
      <c r="AB18" s="47"/>
      <c r="AC18" s="47"/>
      <c r="AD18" s="47"/>
      <c r="AE18" s="47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9"/>
      <c r="AU18" s="12" t="s">
        <v>45</v>
      </c>
      <c r="AV18" s="12" t="s">
        <v>45</v>
      </c>
      <c r="AW18" s="12" t="s">
        <v>45</v>
      </c>
      <c r="AX18" s="12" t="s">
        <v>45</v>
      </c>
      <c r="AY18" s="12" t="s">
        <v>45</v>
      </c>
      <c r="AZ18" s="12" t="s">
        <v>45</v>
      </c>
      <c r="BA18" s="12" t="s">
        <v>45</v>
      </c>
      <c r="BB18" s="12" t="s">
        <v>45</v>
      </c>
      <c r="BC18" s="12" t="s">
        <v>45</v>
      </c>
      <c r="BD18" s="12"/>
      <c r="BE18" s="12">
        <v>20</v>
      </c>
    </row>
    <row r="19" spans="1:58" ht="21.75" customHeight="1">
      <c r="A19" s="327"/>
      <c r="B19" s="21" t="s">
        <v>74</v>
      </c>
      <c r="C19" s="8" t="s">
        <v>103</v>
      </c>
      <c r="D19" s="7"/>
      <c r="E19" s="7"/>
      <c r="F19" s="7"/>
      <c r="G19" s="7"/>
      <c r="H19" s="7"/>
      <c r="I19" s="7"/>
      <c r="J19" s="7">
        <v>2</v>
      </c>
      <c r="K19" s="7">
        <v>2</v>
      </c>
      <c r="L19" s="7">
        <v>4</v>
      </c>
      <c r="M19" s="7"/>
      <c r="N19" s="7"/>
      <c r="O19" s="7">
        <v>4</v>
      </c>
      <c r="P19" s="7">
        <v>2</v>
      </c>
      <c r="Q19" s="7">
        <v>2</v>
      </c>
      <c r="R19" s="7">
        <v>2</v>
      </c>
      <c r="S19" s="7">
        <v>2</v>
      </c>
      <c r="T19" s="7">
        <v>2</v>
      </c>
      <c r="U19" s="9" t="s">
        <v>45</v>
      </c>
      <c r="V19" s="9" t="s">
        <v>45</v>
      </c>
      <c r="W19" s="7">
        <v>2</v>
      </c>
      <c r="X19" s="7">
        <v>2</v>
      </c>
      <c r="Y19" s="39">
        <v>4</v>
      </c>
      <c r="Z19" s="48">
        <v>2</v>
      </c>
      <c r="AA19" s="7"/>
      <c r="AB19" s="47">
        <v>2</v>
      </c>
      <c r="AC19" s="47"/>
      <c r="AD19" s="47">
        <v>2</v>
      </c>
      <c r="AE19" s="47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2"/>
      <c r="AU19" s="12" t="s">
        <v>45</v>
      </c>
      <c r="AV19" s="12" t="s">
        <v>45</v>
      </c>
      <c r="AW19" s="12" t="s">
        <v>45</v>
      </c>
      <c r="AX19" s="12" t="s">
        <v>45</v>
      </c>
      <c r="AY19" s="12" t="s">
        <v>45</v>
      </c>
      <c r="AZ19" s="12" t="s">
        <v>45</v>
      </c>
      <c r="BA19" s="12" t="s">
        <v>45</v>
      </c>
      <c r="BB19" s="12" t="s">
        <v>45</v>
      </c>
      <c r="BC19" s="12" t="s">
        <v>45</v>
      </c>
      <c r="BD19" s="12">
        <v>6</v>
      </c>
      <c r="BE19" s="12">
        <v>34</v>
      </c>
      <c r="BF19" s="44" t="s">
        <v>161</v>
      </c>
    </row>
    <row r="20" spans="1:57" ht="24" customHeight="1">
      <c r="A20" s="327"/>
      <c r="B20" s="20"/>
      <c r="C20" s="10" t="s">
        <v>113</v>
      </c>
      <c r="D20" s="9">
        <f aca="true" t="shared" si="3" ref="D20:S20">D21+D22+D23+D24</f>
        <v>20</v>
      </c>
      <c r="E20" s="9">
        <f t="shared" si="3"/>
        <v>20</v>
      </c>
      <c r="F20" s="9">
        <f t="shared" si="3"/>
        <v>20</v>
      </c>
      <c r="G20" s="9">
        <f t="shared" si="3"/>
        <v>20</v>
      </c>
      <c r="H20" s="9">
        <f t="shared" si="3"/>
        <v>20</v>
      </c>
      <c r="I20" s="9">
        <f t="shared" si="3"/>
        <v>20</v>
      </c>
      <c r="J20" s="9">
        <f t="shared" si="3"/>
        <v>18</v>
      </c>
      <c r="K20" s="9">
        <f t="shared" si="3"/>
        <v>20</v>
      </c>
      <c r="L20" s="9">
        <f t="shared" si="3"/>
        <v>18</v>
      </c>
      <c r="M20" s="9">
        <f t="shared" si="3"/>
        <v>18</v>
      </c>
      <c r="N20" s="9">
        <f t="shared" si="3"/>
        <v>24</v>
      </c>
      <c r="O20" s="9">
        <f t="shared" si="3"/>
        <v>20</v>
      </c>
      <c r="P20" s="9">
        <f t="shared" si="3"/>
        <v>24</v>
      </c>
      <c r="Q20" s="9">
        <f t="shared" si="3"/>
        <v>26</v>
      </c>
      <c r="R20" s="9">
        <f t="shared" si="3"/>
        <v>28</v>
      </c>
      <c r="S20" s="9">
        <f t="shared" si="3"/>
        <v>32</v>
      </c>
      <c r="T20" s="9">
        <f>T22+T23+T24</f>
        <v>30</v>
      </c>
      <c r="U20" s="9"/>
      <c r="V20" s="9"/>
      <c r="W20" s="9">
        <f>W21+W22+W23+W24</f>
        <v>28</v>
      </c>
      <c r="X20" s="9">
        <f>X21+X22+X23+X24</f>
        <v>32</v>
      </c>
      <c r="Y20" s="39">
        <f>Y21+Y22+Y23+Y24</f>
        <v>30</v>
      </c>
      <c r="Z20" s="48"/>
      <c r="AA20" s="9"/>
      <c r="AB20" s="47"/>
      <c r="AC20" s="47"/>
      <c r="AD20" s="47"/>
      <c r="AE20" s="47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"/>
      <c r="AU20" s="9" t="s">
        <v>45</v>
      </c>
      <c r="AV20" s="9" t="s">
        <v>45</v>
      </c>
      <c r="AW20" s="9" t="s">
        <v>45</v>
      </c>
      <c r="AX20" s="9" t="s">
        <v>45</v>
      </c>
      <c r="AY20" s="9" t="s">
        <v>45</v>
      </c>
      <c r="AZ20" s="9" t="s">
        <v>45</v>
      </c>
      <c r="BA20" s="9" t="s">
        <v>45</v>
      </c>
      <c r="BB20" s="9" t="s">
        <v>45</v>
      </c>
      <c r="BC20" s="9" t="s">
        <v>45</v>
      </c>
      <c r="BD20" s="9"/>
      <c r="BE20" s="9">
        <f>BE21+BE22+BE23+BE24+BE25</f>
        <v>1129</v>
      </c>
    </row>
    <row r="21" spans="1:57" ht="51.75" customHeight="1">
      <c r="A21" s="327"/>
      <c r="B21" s="21" t="s">
        <v>77</v>
      </c>
      <c r="C21" s="8" t="s">
        <v>143</v>
      </c>
      <c r="D21" s="7">
        <v>10</v>
      </c>
      <c r="E21" s="7">
        <v>4</v>
      </c>
      <c r="F21" s="7">
        <v>10</v>
      </c>
      <c r="G21" s="7">
        <v>4</v>
      </c>
      <c r="H21" s="7">
        <v>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 t="s">
        <v>45</v>
      </c>
      <c r="V21" s="9" t="s">
        <v>45</v>
      </c>
      <c r="W21" s="7"/>
      <c r="X21" s="7"/>
      <c r="Y21" s="39"/>
      <c r="Z21" s="48"/>
      <c r="AA21" s="39"/>
      <c r="AB21" s="47"/>
      <c r="AC21" s="47"/>
      <c r="AD21" s="47"/>
      <c r="AE21" s="47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39"/>
      <c r="AU21" s="9" t="s">
        <v>45</v>
      </c>
      <c r="AV21" s="7" t="s">
        <v>45</v>
      </c>
      <c r="AW21" s="7" t="s">
        <v>45</v>
      </c>
      <c r="AX21" s="9" t="s">
        <v>45</v>
      </c>
      <c r="AY21" s="7" t="s">
        <v>45</v>
      </c>
      <c r="AZ21" s="7" t="s">
        <v>45</v>
      </c>
      <c r="BA21" s="9" t="s">
        <v>45</v>
      </c>
      <c r="BB21" s="7" t="s">
        <v>45</v>
      </c>
      <c r="BC21" s="7" t="s">
        <v>45</v>
      </c>
      <c r="BD21" s="7"/>
      <c r="BE21" s="7">
        <v>30</v>
      </c>
    </row>
    <row r="22" spans="1:58" ht="30.75" customHeight="1">
      <c r="A22" s="327"/>
      <c r="B22" s="21" t="s">
        <v>82</v>
      </c>
      <c r="C22" s="8" t="s">
        <v>108</v>
      </c>
      <c r="D22" s="7">
        <v>4</v>
      </c>
      <c r="E22" s="7">
        <v>4</v>
      </c>
      <c r="F22" s="7">
        <v>4</v>
      </c>
      <c r="G22" s="7">
        <v>4</v>
      </c>
      <c r="H22" s="7">
        <v>12</v>
      </c>
      <c r="I22" s="7">
        <v>8</v>
      </c>
      <c r="J22" s="7">
        <v>12</v>
      </c>
      <c r="K22" s="7">
        <v>8</v>
      </c>
      <c r="L22" s="7">
        <v>12</v>
      </c>
      <c r="M22" s="7">
        <v>12</v>
      </c>
      <c r="N22" s="7">
        <v>12</v>
      </c>
      <c r="O22" s="7">
        <v>8</v>
      </c>
      <c r="P22" s="7">
        <v>12</v>
      </c>
      <c r="Q22" s="7">
        <v>8</v>
      </c>
      <c r="R22" s="7">
        <v>10</v>
      </c>
      <c r="S22" s="7">
        <v>10</v>
      </c>
      <c r="T22" s="7">
        <v>12</v>
      </c>
      <c r="U22" s="9" t="s">
        <v>45</v>
      </c>
      <c r="V22" s="9" t="s">
        <v>45</v>
      </c>
      <c r="W22" s="7">
        <v>8</v>
      </c>
      <c r="X22" s="7">
        <v>12</v>
      </c>
      <c r="Y22" s="39">
        <v>8</v>
      </c>
      <c r="Z22" s="48">
        <v>4</v>
      </c>
      <c r="AA22" s="35">
        <v>4</v>
      </c>
      <c r="AB22" s="47">
        <v>8</v>
      </c>
      <c r="AC22" s="47">
        <v>2</v>
      </c>
      <c r="AD22" s="47">
        <v>6</v>
      </c>
      <c r="AE22" s="47">
        <v>2</v>
      </c>
      <c r="AF22" s="34">
        <v>6</v>
      </c>
      <c r="AG22" s="15">
        <v>4</v>
      </c>
      <c r="AH22" s="15">
        <v>10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7"/>
      <c r="AU22" s="9">
        <v>6</v>
      </c>
      <c r="AV22" s="7" t="s">
        <v>45</v>
      </c>
      <c r="AW22" s="7" t="s">
        <v>45</v>
      </c>
      <c r="AX22" s="9" t="s">
        <v>45</v>
      </c>
      <c r="AY22" s="7" t="s">
        <v>45</v>
      </c>
      <c r="AZ22" s="7" t="s">
        <v>45</v>
      </c>
      <c r="BA22" s="9" t="s">
        <v>45</v>
      </c>
      <c r="BB22" s="7" t="s">
        <v>45</v>
      </c>
      <c r="BC22" s="7" t="s">
        <v>45</v>
      </c>
      <c r="BD22" s="7" t="s">
        <v>169</v>
      </c>
      <c r="BE22" s="7">
        <v>179</v>
      </c>
      <c r="BF22" s="43" t="s">
        <v>159</v>
      </c>
    </row>
    <row r="23" spans="1:58" ht="33" customHeight="1">
      <c r="A23" s="327"/>
      <c r="B23" s="21" t="s">
        <v>80</v>
      </c>
      <c r="C23" s="8" t="s">
        <v>96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</v>
      </c>
      <c r="T23" s="7"/>
      <c r="U23" s="9" t="s">
        <v>45</v>
      </c>
      <c r="V23" s="9" t="s">
        <v>45</v>
      </c>
      <c r="W23" s="7">
        <v>2</v>
      </c>
      <c r="X23" s="7">
        <v>2</v>
      </c>
      <c r="Y23" s="39">
        <v>4</v>
      </c>
      <c r="Z23" s="48">
        <v>2</v>
      </c>
      <c r="AA23" s="7">
        <v>2</v>
      </c>
      <c r="AB23" s="47"/>
      <c r="AC23" s="47"/>
      <c r="AD23" s="47">
        <v>2</v>
      </c>
      <c r="AE23" s="47"/>
      <c r="AF23" s="15"/>
      <c r="AG23" s="15">
        <v>2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7"/>
      <c r="AU23" s="9" t="s">
        <v>45</v>
      </c>
      <c r="AV23" s="7" t="s">
        <v>45</v>
      </c>
      <c r="AW23" s="7" t="s">
        <v>45</v>
      </c>
      <c r="AX23" s="9" t="s">
        <v>45</v>
      </c>
      <c r="AY23" s="7" t="s">
        <v>45</v>
      </c>
      <c r="AZ23" s="7" t="s">
        <v>45</v>
      </c>
      <c r="BA23" s="9" t="s">
        <v>45</v>
      </c>
      <c r="BB23" s="7" t="s">
        <v>45</v>
      </c>
      <c r="BC23" s="7" t="s">
        <v>45</v>
      </c>
      <c r="BD23" s="7">
        <v>8</v>
      </c>
      <c r="BE23" s="7">
        <v>20</v>
      </c>
      <c r="BF23" s="43" t="s">
        <v>162</v>
      </c>
    </row>
    <row r="24" spans="1:58" ht="21" customHeight="1">
      <c r="A24" s="327"/>
      <c r="B24" s="21" t="s">
        <v>86</v>
      </c>
      <c r="C24" s="8" t="s">
        <v>85</v>
      </c>
      <c r="D24" s="7">
        <v>6</v>
      </c>
      <c r="E24" s="7">
        <v>12</v>
      </c>
      <c r="F24" s="7">
        <v>6</v>
      </c>
      <c r="G24" s="7">
        <v>12</v>
      </c>
      <c r="H24" s="7">
        <v>6</v>
      </c>
      <c r="I24" s="7">
        <v>12</v>
      </c>
      <c r="J24" s="7">
        <v>6</v>
      </c>
      <c r="K24" s="7">
        <v>12</v>
      </c>
      <c r="L24" s="7">
        <v>6</v>
      </c>
      <c r="M24" s="7">
        <v>6</v>
      </c>
      <c r="N24" s="7">
        <v>12</v>
      </c>
      <c r="O24" s="7">
        <v>12</v>
      </c>
      <c r="P24" s="7">
        <v>12</v>
      </c>
      <c r="Q24" s="7">
        <v>18</v>
      </c>
      <c r="R24" s="7">
        <v>18</v>
      </c>
      <c r="S24" s="7">
        <v>18</v>
      </c>
      <c r="T24" s="7">
        <v>18</v>
      </c>
      <c r="U24" s="9" t="s">
        <v>45</v>
      </c>
      <c r="V24" s="9" t="s">
        <v>45</v>
      </c>
      <c r="W24" s="7">
        <v>18</v>
      </c>
      <c r="X24" s="7">
        <v>18</v>
      </c>
      <c r="Y24" s="39">
        <v>18</v>
      </c>
      <c r="Z24" s="48">
        <v>24</v>
      </c>
      <c r="AA24" s="7">
        <v>30</v>
      </c>
      <c r="AB24" s="47">
        <v>30</v>
      </c>
      <c r="AC24" s="47">
        <v>18</v>
      </c>
      <c r="AD24" s="47">
        <v>24</v>
      </c>
      <c r="AE24" s="47">
        <v>18</v>
      </c>
      <c r="AF24" s="15">
        <v>30</v>
      </c>
      <c r="AG24" s="15">
        <v>30</v>
      </c>
      <c r="AH24" s="15">
        <v>12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7"/>
      <c r="AU24" s="9" t="s">
        <v>45</v>
      </c>
      <c r="AV24" s="7" t="s">
        <v>45</v>
      </c>
      <c r="AW24" s="7" t="s">
        <v>45</v>
      </c>
      <c r="AX24" s="9" t="s">
        <v>45</v>
      </c>
      <c r="AY24" s="7" t="s">
        <v>45</v>
      </c>
      <c r="AZ24" s="7" t="s">
        <v>45</v>
      </c>
      <c r="BA24" s="9" t="s">
        <v>45</v>
      </c>
      <c r="BB24" s="7" t="s">
        <v>45</v>
      </c>
      <c r="BC24" s="7" t="s">
        <v>45</v>
      </c>
      <c r="BD24" s="7">
        <v>210</v>
      </c>
      <c r="BE24" s="7">
        <v>468</v>
      </c>
      <c r="BF24" s="43" t="s">
        <v>163</v>
      </c>
    </row>
    <row r="25" spans="1:57" ht="30.75" customHeight="1">
      <c r="A25" s="327"/>
      <c r="B25" s="21" t="s">
        <v>135</v>
      </c>
      <c r="C25" s="8" t="s">
        <v>87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 t="s">
        <v>45</v>
      </c>
      <c r="V25" s="9" t="s">
        <v>45</v>
      </c>
      <c r="W25" s="7"/>
      <c r="X25" s="7"/>
      <c r="Y25" s="39"/>
      <c r="Z25" s="48"/>
      <c r="AA25" s="7"/>
      <c r="AB25" s="47"/>
      <c r="AC25" s="47"/>
      <c r="AD25" s="47"/>
      <c r="AE25" s="47"/>
      <c r="AF25" s="15"/>
      <c r="AG25" s="15"/>
      <c r="AH25" s="14">
        <v>20</v>
      </c>
      <c r="AI25" s="14">
        <v>36</v>
      </c>
      <c r="AJ25" s="14">
        <v>36</v>
      </c>
      <c r="AK25" s="14">
        <v>36</v>
      </c>
      <c r="AL25" s="14">
        <v>36</v>
      </c>
      <c r="AM25" s="9">
        <v>20</v>
      </c>
      <c r="AN25" s="9">
        <v>28</v>
      </c>
      <c r="AO25" s="9">
        <v>36</v>
      </c>
      <c r="AP25" s="9">
        <v>36</v>
      </c>
      <c r="AQ25" s="9">
        <v>36</v>
      </c>
      <c r="AR25" s="9">
        <v>36</v>
      </c>
      <c r="AS25" s="9">
        <v>28</v>
      </c>
      <c r="AT25" s="9">
        <v>36</v>
      </c>
      <c r="AU25" s="9">
        <v>12</v>
      </c>
      <c r="AV25" s="7" t="s">
        <v>45</v>
      </c>
      <c r="AW25" s="7" t="s">
        <v>45</v>
      </c>
      <c r="AX25" s="9" t="s">
        <v>45</v>
      </c>
      <c r="AY25" s="7" t="s">
        <v>45</v>
      </c>
      <c r="AZ25" s="7" t="s">
        <v>45</v>
      </c>
      <c r="BA25" s="9" t="s">
        <v>45</v>
      </c>
      <c r="BB25" s="7" t="s">
        <v>45</v>
      </c>
      <c r="BC25" s="7" t="s">
        <v>45</v>
      </c>
      <c r="BD25" s="7"/>
      <c r="BE25" s="7">
        <v>432</v>
      </c>
    </row>
    <row r="26" spans="1:57" ht="15">
      <c r="A26" s="328"/>
      <c r="B26" s="329" t="s">
        <v>44</v>
      </c>
      <c r="C26" s="329"/>
      <c r="D26" s="11">
        <f aca="true" t="shared" si="4" ref="D26:T26">D15+D10</f>
        <v>36</v>
      </c>
      <c r="E26" s="11">
        <f t="shared" si="4"/>
        <v>36</v>
      </c>
      <c r="F26" s="11">
        <f t="shared" si="4"/>
        <v>36</v>
      </c>
      <c r="G26" s="11">
        <f t="shared" si="4"/>
        <v>36</v>
      </c>
      <c r="H26" s="11">
        <f t="shared" si="4"/>
        <v>36</v>
      </c>
      <c r="I26" s="11">
        <f t="shared" si="4"/>
        <v>36</v>
      </c>
      <c r="J26" s="11">
        <f t="shared" si="4"/>
        <v>36</v>
      </c>
      <c r="K26" s="11">
        <f t="shared" si="4"/>
        <v>36</v>
      </c>
      <c r="L26" s="11">
        <f t="shared" si="4"/>
        <v>36</v>
      </c>
      <c r="M26" s="11">
        <f t="shared" si="4"/>
        <v>24</v>
      </c>
      <c r="N26" s="11">
        <f t="shared" si="4"/>
        <v>36</v>
      </c>
      <c r="O26" s="11">
        <f t="shared" si="4"/>
        <v>36</v>
      </c>
      <c r="P26" s="11">
        <f t="shared" si="4"/>
        <v>36</v>
      </c>
      <c r="Q26" s="11">
        <f t="shared" si="4"/>
        <v>36</v>
      </c>
      <c r="R26" s="11">
        <f t="shared" si="4"/>
        <v>36</v>
      </c>
      <c r="S26" s="11">
        <f t="shared" si="4"/>
        <v>36</v>
      </c>
      <c r="T26" s="11">
        <f t="shared" si="4"/>
        <v>36</v>
      </c>
      <c r="U26" s="11"/>
      <c r="V26" s="11"/>
      <c r="W26" s="11">
        <f>W15</f>
        <v>36</v>
      </c>
      <c r="X26" s="11">
        <f>X15</f>
        <v>36</v>
      </c>
      <c r="Y26" s="40">
        <f>Y15</f>
        <v>36</v>
      </c>
      <c r="Z26" s="49"/>
      <c r="AA26" s="11"/>
      <c r="AB26" s="16"/>
      <c r="AC26" s="16"/>
      <c r="AD26" s="50"/>
      <c r="AE26" s="16"/>
      <c r="AF26" s="16"/>
      <c r="AG26" s="16"/>
      <c r="AH26" s="16"/>
      <c r="AI26" s="16"/>
      <c r="AJ26" s="16"/>
      <c r="AK26" s="16"/>
      <c r="AL26" s="16"/>
      <c r="AM26" s="11"/>
      <c r="AN26" s="11"/>
      <c r="AO26" s="11"/>
      <c r="AP26" s="11"/>
      <c r="AQ26" s="11"/>
      <c r="AR26" s="11"/>
      <c r="AS26" s="9"/>
      <c r="AT26" s="9"/>
      <c r="AU26" s="9"/>
      <c r="AV26" s="9" t="s">
        <v>45</v>
      </c>
      <c r="AW26" s="9" t="s">
        <v>45</v>
      </c>
      <c r="AX26" s="9" t="str">
        <f>AX15</f>
        <v>к</v>
      </c>
      <c r="AY26" s="9" t="s">
        <v>45</v>
      </c>
      <c r="AZ26" s="9" t="s">
        <v>45</v>
      </c>
      <c r="BA26" s="9" t="str">
        <f>BA15</f>
        <v>к</v>
      </c>
      <c r="BB26" s="9" t="s">
        <v>45</v>
      </c>
      <c r="BC26" s="9" t="s">
        <v>45</v>
      </c>
      <c r="BD26" s="9"/>
      <c r="BE26" s="9">
        <f>BE15+BE10</f>
        <v>1375</v>
      </c>
    </row>
    <row r="27" spans="26:48" ht="15">
      <c r="Z27">
        <v>36</v>
      </c>
      <c r="AA27">
        <v>36</v>
      </c>
      <c r="AB27">
        <v>42</v>
      </c>
      <c r="AC27">
        <v>20</v>
      </c>
      <c r="AD27">
        <v>36</v>
      </c>
      <c r="AE27">
        <v>20</v>
      </c>
      <c r="AF27">
        <v>36</v>
      </c>
      <c r="AG27">
        <v>36</v>
      </c>
      <c r="AH27">
        <v>42</v>
      </c>
      <c r="AI27" s="46">
        <v>36</v>
      </c>
      <c r="AJ27">
        <v>36</v>
      </c>
      <c r="AK27">
        <v>36</v>
      </c>
      <c r="AL27">
        <v>36</v>
      </c>
      <c r="AM27">
        <v>20</v>
      </c>
      <c r="AN27">
        <v>28</v>
      </c>
      <c r="AO27">
        <v>36</v>
      </c>
      <c r="AP27">
        <v>36</v>
      </c>
      <c r="AQ27">
        <v>36</v>
      </c>
      <c r="AR27">
        <v>36</v>
      </c>
      <c r="AS27">
        <v>28</v>
      </c>
      <c r="AT27">
        <v>36</v>
      </c>
      <c r="AU27">
        <v>30</v>
      </c>
      <c r="AV27">
        <f>SUM(Z27:AU27)</f>
        <v>734</v>
      </c>
    </row>
    <row r="28" spans="3:27" ht="15">
      <c r="C28" s="330" t="s">
        <v>109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</row>
    <row r="29" spans="36:53" ht="15">
      <c r="AJ29" s="332" t="s">
        <v>144</v>
      </c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</row>
  </sheetData>
  <sheetProtection/>
  <mergeCells count="23">
    <mergeCell ref="AN1:BD3"/>
    <mergeCell ref="A4:BC4"/>
    <mergeCell ref="A5:A9"/>
    <mergeCell ref="B5:B9"/>
    <mergeCell ref="C5:C9"/>
    <mergeCell ref="AR5:AT5"/>
    <mergeCell ref="AJ29:BA29"/>
    <mergeCell ref="AZ5:BC5"/>
    <mergeCell ref="D6:BC6"/>
    <mergeCell ref="D8:BC8"/>
    <mergeCell ref="AM5:AP5"/>
    <mergeCell ref="AV5:AY5"/>
    <mergeCell ref="AD5:AG5"/>
    <mergeCell ref="AI5:AL5"/>
    <mergeCell ref="I5:L5"/>
    <mergeCell ref="Q5:T5"/>
    <mergeCell ref="A10:A26"/>
    <mergeCell ref="B26:C26"/>
    <mergeCell ref="C28:AA28"/>
    <mergeCell ref="Z5:AC5"/>
    <mergeCell ref="M5:P5"/>
    <mergeCell ref="D5:G5"/>
    <mergeCell ref="V5:Y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29"/>
  <sheetViews>
    <sheetView zoomScale="65" zoomScaleNormal="65" zoomScalePageLayoutView="0" workbookViewId="0" topLeftCell="A10">
      <selection activeCell="AQ23" sqref="AQ23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24.421875" style="0" customWidth="1"/>
    <col min="4" max="4" width="3.140625" style="0" customWidth="1"/>
    <col min="5" max="5" width="3.28125" style="0" customWidth="1"/>
    <col min="6" max="6" width="3.421875" style="0" customWidth="1"/>
    <col min="7" max="7" width="3.57421875" style="0" customWidth="1"/>
    <col min="8" max="8" width="3.8515625" style="0" customWidth="1"/>
    <col min="9" max="9" width="3.57421875" style="0" customWidth="1"/>
    <col min="10" max="10" width="3.8515625" style="0" customWidth="1"/>
    <col min="11" max="11" width="3.140625" style="0" customWidth="1"/>
    <col min="12" max="12" width="3.421875" style="0" customWidth="1"/>
    <col min="13" max="13" width="4.00390625" style="0" customWidth="1"/>
    <col min="14" max="14" width="3.8515625" style="0" customWidth="1"/>
    <col min="15" max="16" width="4.00390625" style="0" customWidth="1"/>
    <col min="17" max="18" width="3.7109375" style="0" customWidth="1"/>
    <col min="19" max="19" width="3.8515625" style="0" customWidth="1"/>
    <col min="20" max="20" width="4.140625" style="0" customWidth="1"/>
    <col min="21" max="21" width="3.8515625" style="0" customWidth="1"/>
    <col min="22" max="22" width="3.57421875" style="0" customWidth="1"/>
    <col min="23" max="23" width="3.28125" style="0" customWidth="1"/>
    <col min="24" max="24" width="3.421875" style="0" customWidth="1"/>
    <col min="25" max="25" width="3.57421875" style="0" customWidth="1"/>
    <col min="26" max="26" width="3.421875" style="0" customWidth="1"/>
    <col min="27" max="28" width="3.28125" style="0" customWidth="1"/>
    <col min="29" max="29" width="3.57421875" style="0" customWidth="1"/>
    <col min="30" max="30" width="3.8515625" style="0" customWidth="1"/>
    <col min="31" max="31" width="3.57421875" style="0" customWidth="1"/>
    <col min="32" max="32" width="3.8515625" style="0" customWidth="1"/>
    <col min="33" max="33" width="4.00390625" style="0" customWidth="1"/>
    <col min="34" max="34" width="3.57421875" style="0" customWidth="1"/>
    <col min="35" max="35" width="4.140625" style="0" customWidth="1"/>
    <col min="36" max="36" width="3.7109375" style="0" customWidth="1"/>
    <col min="37" max="37" width="3.57421875" style="0" customWidth="1"/>
    <col min="38" max="38" width="3.28125" style="0" customWidth="1"/>
    <col min="39" max="40" width="3.7109375" style="0" customWidth="1"/>
    <col min="41" max="41" width="5.28125" style="0" customWidth="1"/>
    <col min="42" max="42" width="3.421875" style="0" customWidth="1"/>
    <col min="43" max="43" width="3.28125" style="0" customWidth="1"/>
    <col min="44" max="45" width="3.57421875" style="0" customWidth="1"/>
    <col min="46" max="46" width="3.421875" style="0" customWidth="1"/>
    <col min="47" max="47" width="5.57421875" style="0" customWidth="1"/>
    <col min="48" max="48" width="4.00390625" style="0" customWidth="1"/>
    <col min="49" max="49" width="3.8515625" style="0" customWidth="1"/>
    <col min="50" max="50" width="4.140625" style="0" customWidth="1"/>
    <col min="51" max="51" width="3.7109375" style="0" customWidth="1"/>
    <col min="52" max="52" width="3.00390625" style="0" customWidth="1"/>
    <col min="53" max="53" width="3.8515625" style="0" customWidth="1"/>
    <col min="54" max="54" width="3.421875" style="0" customWidth="1"/>
    <col min="55" max="55" width="3.140625" style="0" customWidth="1"/>
    <col min="56" max="56" width="9.7109375" style="0" customWidth="1"/>
  </cols>
  <sheetData>
    <row r="1" spans="40:56" ht="15">
      <c r="AN1" s="336" t="s">
        <v>56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40:56" ht="15"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15">
      <c r="A4" s="345" t="s">
        <v>138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</row>
    <row r="5" spans="1:56" ht="69" customHeight="1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5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2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0.75" customHeight="1">
      <c r="A10" s="326" t="s">
        <v>137</v>
      </c>
      <c r="B10" s="3">
        <v>1</v>
      </c>
      <c r="C10" s="4" t="s">
        <v>58</v>
      </c>
      <c r="D10" s="5">
        <f aca="true" t="shared" si="0" ref="D10:T10">D11+D12+D13</f>
        <v>6</v>
      </c>
      <c r="E10" s="5">
        <f t="shared" si="0"/>
        <v>10</v>
      </c>
      <c r="F10" s="5">
        <f t="shared" si="0"/>
        <v>6</v>
      </c>
      <c r="G10" s="5">
        <f t="shared" si="0"/>
        <v>6</v>
      </c>
      <c r="H10" s="5">
        <f t="shared" si="0"/>
        <v>6</v>
      </c>
      <c r="I10" s="5">
        <f t="shared" si="0"/>
        <v>6</v>
      </c>
      <c r="J10" s="5">
        <f t="shared" si="0"/>
        <v>6</v>
      </c>
      <c r="K10" s="5">
        <f t="shared" si="0"/>
        <v>6</v>
      </c>
      <c r="L10" s="5">
        <f t="shared" si="0"/>
        <v>6</v>
      </c>
      <c r="M10" s="5">
        <f t="shared" si="0"/>
        <v>6</v>
      </c>
      <c r="N10" s="5">
        <f t="shared" si="0"/>
        <v>6</v>
      </c>
      <c r="O10" s="5">
        <f t="shared" si="0"/>
        <v>8</v>
      </c>
      <c r="P10" s="5">
        <f t="shared" si="0"/>
        <v>8</v>
      </c>
      <c r="Q10" s="5">
        <f t="shared" si="0"/>
        <v>10</v>
      </c>
      <c r="R10" s="5">
        <f t="shared" si="0"/>
        <v>10</v>
      </c>
      <c r="S10" s="5">
        <f t="shared" si="0"/>
        <v>8</v>
      </c>
      <c r="T10" s="5">
        <f t="shared" si="0"/>
        <v>8</v>
      </c>
      <c r="U10" s="5"/>
      <c r="V10" s="5"/>
      <c r="W10" s="5">
        <f>W11+W12+W13</f>
        <v>4</v>
      </c>
      <c r="X10" s="5">
        <f>X11+X12+X13</f>
        <v>4</v>
      </c>
      <c r="Y10" s="39">
        <f>Y11+Y12+Y13</f>
        <v>4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5">
      <c r="A11" s="327"/>
      <c r="B11" s="21" t="s">
        <v>60</v>
      </c>
      <c r="C11" s="2" t="s">
        <v>26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>
        <v>2</v>
      </c>
      <c r="T11" s="7">
        <v>2</v>
      </c>
      <c r="U11" s="9" t="s">
        <v>45</v>
      </c>
      <c r="V11" s="9" t="s">
        <v>45</v>
      </c>
      <c r="W11" s="7">
        <v>2</v>
      </c>
      <c r="X11" s="7">
        <v>2</v>
      </c>
      <c r="Y11" s="39">
        <v>2</v>
      </c>
      <c r="Z11" s="51"/>
      <c r="AA11" s="51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1"/>
      <c r="AU11" s="51"/>
      <c r="AV11" s="59"/>
      <c r="AW11" s="59"/>
      <c r="AX11" s="59"/>
      <c r="AY11" s="59"/>
      <c r="AZ11" s="59"/>
      <c r="BA11" s="59"/>
      <c r="BB11" s="59"/>
      <c r="BC11" s="59"/>
      <c r="BD11" s="7"/>
    </row>
    <row r="12" spans="1:56" ht="15">
      <c r="A12" s="327"/>
      <c r="B12" s="21" t="s">
        <v>62</v>
      </c>
      <c r="C12" s="2" t="s">
        <v>29</v>
      </c>
      <c r="D12" s="7">
        <v>4</v>
      </c>
      <c r="E12" s="7">
        <v>8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/>
      <c r="P12" s="7">
        <v>4</v>
      </c>
      <c r="Q12" s="7">
        <v>4</v>
      </c>
      <c r="R12" s="7">
        <v>4</v>
      </c>
      <c r="S12" s="7">
        <v>2</v>
      </c>
      <c r="T12" s="7"/>
      <c r="U12" s="9" t="s">
        <v>45</v>
      </c>
      <c r="V12" s="9" t="s">
        <v>45</v>
      </c>
      <c r="W12" s="7"/>
      <c r="X12" s="7"/>
      <c r="Y12" s="39"/>
      <c r="Z12" s="7">
        <v>4</v>
      </c>
      <c r="AA12" s="7">
        <v>4</v>
      </c>
      <c r="AB12" s="15">
        <v>2</v>
      </c>
      <c r="AC12" s="15">
        <v>2</v>
      </c>
      <c r="AD12" s="15">
        <v>4</v>
      </c>
      <c r="AE12" s="15">
        <v>2</v>
      </c>
      <c r="AF12" s="15">
        <v>4</v>
      </c>
      <c r="AG12" s="15">
        <v>4</v>
      </c>
      <c r="AH12" s="15">
        <v>2</v>
      </c>
      <c r="AI12" s="15">
        <v>4</v>
      </c>
      <c r="AJ12" s="15">
        <v>2</v>
      </c>
      <c r="AK12" s="15">
        <v>2</v>
      </c>
      <c r="AL12" s="15">
        <v>4</v>
      </c>
      <c r="AM12" s="15"/>
      <c r="AN12" s="15"/>
      <c r="AO12" s="15">
        <f>SUM(Z12:AN12)</f>
        <v>40</v>
      </c>
      <c r="AP12" s="15"/>
      <c r="AQ12" s="15"/>
      <c r="AR12" s="15"/>
      <c r="AS12" s="15"/>
      <c r="AT12" s="12"/>
      <c r="AU12" s="12"/>
      <c r="AV12" s="59"/>
      <c r="AW12" s="59"/>
      <c r="AX12" s="59"/>
      <c r="AY12" s="59"/>
      <c r="AZ12" s="59"/>
      <c r="BA12" s="59"/>
      <c r="BB12" s="59"/>
      <c r="BC12" s="59"/>
      <c r="BD12" s="7">
        <v>40</v>
      </c>
    </row>
    <row r="13" spans="1:56" ht="27.75" customHeight="1">
      <c r="A13" s="327"/>
      <c r="B13" s="21" t="s">
        <v>63</v>
      </c>
      <c r="C13" s="23" t="s">
        <v>67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6</v>
      </c>
      <c r="P13" s="7">
        <v>2</v>
      </c>
      <c r="Q13" s="7">
        <v>4</v>
      </c>
      <c r="R13" s="7">
        <v>4</v>
      </c>
      <c r="S13" s="7">
        <v>4</v>
      </c>
      <c r="T13" s="7">
        <v>6</v>
      </c>
      <c r="U13" s="9" t="s">
        <v>45</v>
      </c>
      <c r="V13" s="9" t="s">
        <v>45</v>
      </c>
      <c r="W13" s="7">
        <v>2</v>
      </c>
      <c r="X13" s="7">
        <v>2</v>
      </c>
      <c r="Y13" s="39">
        <v>2</v>
      </c>
      <c r="Z13" s="7">
        <v>10</v>
      </c>
      <c r="AA13" s="7">
        <v>2</v>
      </c>
      <c r="AB13" s="15">
        <v>2</v>
      </c>
      <c r="AC13" s="15">
        <v>4</v>
      </c>
      <c r="AD13" s="15">
        <v>4</v>
      </c>
      <c r="AE13" s="15">
        <v>2</v>
      </c>
      <c r="AF13" s="15">
        <v>2</v>
      </c>
      <c r="AG13" s="15">
        <v>2</v>
      </c>
      <c r="AH13" s="15">
        <v>4</v>
      </c>
      <c r="AI13" s="15">
        <v>2</v>
      </c>
      <c r="AJ13" s="15">
        <v>4</v>
      </c>
      <c r="AK13" s="15">
        <v>4</v>
      </c>
      <c r="AL13" s="15">
        <v>4</v>
      </c>
      <c r="AM13" s="15">
        <v>2</v>
      </c>
      <c r="AN13" s="15">
        <v>4</v>
      </c>
      <c r="AO13" s="15">
        <f>SUM(Z13:AN13)</f>
        <v>52</v>
      </c>
      <c r="AP13" s="15"/>
      <c r="AQ13" s="15"/>
      <c r="AR13" s="15"/>
      <c r="AS13" s="15"/>
      <c r="AT13" s="12"/>
      <c r="AU13" s="12"/>
      <c r="AV13" s="59"/>
      <c r="AW13" s="59"/>
      <c r="AX13" s="59"/>
      <c r="AY13" s="59"/>
      <c r="AZ13" s="59"/>
      <c r="BA13" s="59"/>
      <c r="BB13" s="59"/>
      <c r="BC13" s="59"/>
      <c r="BD13" s="7">
        <v>52</v>
      </c>
    </row>
    <row r="14" spans="1:56" ht="39" customHeight="1">
      <c r="A14" s="327"/>
      <c r="B14" s="24" t="s">
        <v>69</v>
      </c>
      <c r="C14" s="6" t="s">
        <v>70</v>
      </c>
      <c r="D14" s="5">
        <f aca="true" t="shared" si="1" ref="D14:T14">D15+D18</f>
        <v>30</v>
      </c>
      <c r="E14" s="5">
        <f t="shared" si="1"/>
        <v>26</v>
      </c>
      <c r="F14" s="5">
        <f t="shared" si="1"/>
        <v>30</v>
      </c>
      <c r="G14" s="5">
        <f t="shared" si="1"/>
        <v>30</v>
      </c>
      <c r="H14" s="5">
        <f t="shared" si="1"/>
        <v>30</v>
      </c>
      <c r="I14" s="5">
        <f t="shared" si="1"/>
        <v>30</v>
      </c>
      <c r="J14" s="5">
        <f t="shared" si="1"/>
        <v>30</v>
      </c>
      <c r="K14" s="5">
        <f t="shared" si="1"/>
        <v>30</v>
      </c>
      <c r="L14" s="5">
        <f t="shared" si="1"/>
        <v>30</v>
      </c>
      <c r="M14" s="5">
        <f t="shared" si="1"/>
        <v>30</v>
      </c>
      <c r="N14" s="5">
        <f t="shared" si="1"/>
        <v>30</v>
      </c>
      <c r="O14" s="5">
        <f t="shared" si="1"/>
        <v>28</v>
      </c>
      <c r="P14" s="5">
        <f t="shared" si="1"/>
        <v>28</v>
      </c>
      <c r="Q14" s="5">
        <f t="shared" si="1"/>
        <v>26</v>
      </c>
      <c r="R14" s="5">
        <f t="shared" si="1"/>
        <v>26</v>
      </c>
      <c r="S14" s="5">
        <f t="shared" si="1"/>
        <v>28</v>
      </c>
      <c r="T14" s="5">
        <f t="shared" si="1"/>
        <v>28</v>
      </c>
      <c r="U14" s="5"/>
      <c r="V14" s="5"/>
      <c r="W14" s="5">
        <f>W15+W18</f>
        <v>32</v>
      </c>
      <c r="X14" s="5">
        <f>X15+X18</f>
        <v>32</v>
      </c>
      <c r="Y14" s="39">
        <f>Y15+Y18</f>
        <v>32</v>
      </c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"/>
      <c r="AV14" s="59"/>
      <c r="AW14" s="59"/>
      <c r="AX14" s="59"/>
      <c r="AY14" s="59"/>
      <c r="AZ14" s="59"/>
      <c r="BA14" s="59"/>
      <c r="BB14" s="59"/>
      <c r="BC14" s="59"/>
      <c r="BD14" s="5"/>
    </row>
    <row r="15" spans="1:56" ht="35.25" customHeight="1">
      <c r="A15" s="327"/>
      <c r="B15" s="20"/>
      <c r="C15" s="10" t="s">
        <v>76</v>
      </c>
      <c r="D15" s="9">
        <f aca="true" t="shared" si="2" ref="D15:T15">D16+D17</f>
        <v>4</v>
      </c>
      <c r="E15" s="9">
        <f t="shared" si="2"/>
        <v>2</v>
      </c>
      <c r="F15" s="9">
        <f t="shared" si="2"/>
        <v>2</v>
      </c>
      <c r="G15" s="9">
        <f t="shared" si="2"/>
        <v>2</v>
      </c>
      <c r="H15" s="9">
        <f t="shared" si="2"/>
        <v>2</v>
      </c>
      <c r="I15" s="9">
        <f t="shared" si="2"/>
        <v>2</v>
      </c>
      <c r="J15" s="9">
        <f t="shared" si="2"/>
        <v>2</v>
      </c>
      <c r="K15" s="9">
        <f t="shared" si="2"/>
        <v>2</v>
      </c>
      <c r="L15" s="9">
        <f t="shared" si="2"/>
        <v>2</v>
      </c>
      <c r="M15" s="9">
        <f t="shared" si="2"/>
        <v>2</v>
      </c>
      <c r="N15" s="9">
        <f t="shared" si="2"/>
        <v>2</v>
      </c>
      <c r="O15" s="9">
        <f t="shared" si="2"/>
        <v>2</v>
      </c>
      <c r="P15" s="9">
        <f t="shared" si="2"/>
        <v>2</v>
      </c>
      <c r="Q15" s="9">
        <f t="shared" si="2"/>
        <v>2</v>
      </c>
      <c r="R15" s="9">
        <f t="shared" si="2"/>
        <v>2</v>
      </c>
      <c r="S15" s="9">
        <f t="shared" si="2"/>
        <v>2</v>
      </c>
      <c r="T15" s="9">
        <f t="shared" si="2"/>
        <v>0</v>
      </c>
      <c r="U15" s="9"/>
      <c r="V15" s="9"/>
      <c r="W15" s="9">
        <f>W16+W17</f>
        <v>0</v>
      </c>
      <c r="X15" s="9">
        <f>X16+X17</f>
        <v>2</v>
      </c>
      <c r="Y15" s="39">
        <f>Y16+Y17</f>
        <v>2</v>
      </c>
      <c r="Z15" s="9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9"/>
      <c r="AV15" s="59"/>
      <c r="AW15" s="59"/>
      <c r="AX15" s="59"/>
      <c r="AY15" s="59"/>
      <c r="AZ15" s="59"/>
      <c r="BA15" s="59"/>
      <c r="BB15" s="59"/>
      <c r="BC15" s="59"/>
      <c r="BD15" s="9"/>
    </row>
    <row r="16" spans="1:56" ht="33" customHeight="1">
      <c r="A16" s="327"/>
      <c r="B16" s="22" t="s">
        <v>72</v>
      </c>
      <c r="C16" s="17" t="s">
        <v>90</v>
      </c>
      <c r="D16" s="12">
        <v>4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2"/>
      <c r="U16" s="9" t="s">
        <v>45</v>
      </c>
      <c r="V16" s="9" t="s">
        <v>45</v>
      </c>
      <c r="W16" s="12"/>
      <c r="X16" s="12"/>
      <c r="Y16" s="39"/>
      <c r="Z16" s="51"/>
      <c r="AA16" s="51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1"/>
      <c r="AU16" s="51"/>
      <c r="AV16" s="59"/>
      <c r="AW16" s="59"/>
      <c r="AX16" s="59"/>
      <c r="AY16" s="59"/>
      <c r="AZ16" s="59"/>
      <c r="BA16" s="59"/>
      <c r="BB16" s="59"/>
      <c r="BC16" s="59"/>
      <c r="BD16" s="12"/>
    </row>
    <row r="17" spans="1:56" ht="37.5" customHeight="1">
      <c r="A17" s="327"/>
      <c r="B17" s="21" t="s">
        <v>74</v>
      </c>
      <c r="C17" s="8" t="s">
        <v>91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9" t="s">
        <v>45</v>
      </c>
      <c r="V17" s="9" t="s">
        <v>45</v>
      </c>
      <c r="W17" s="7"/>
      <c r="X17" s="7">
        <v>2</v>
      </c>
      <c r="Y17" s="39">
        <v>2</v>
      </c>
      <c r="Z17" s="7"/>
      <c r="AA17" s="7"/>
      <c r="AB17" s="15"/>
      <c r="AC17" s="15"/>
      <c r="AD17" s="15"/>
      <c r="AE17" s="15"/>
      <c r="AF17" s="15"/>
      <c r="AG17" s="15"/>
      <c r="AH17" s="15">
        <v>2</v>
      </c>
      <c r="AI17" s="15"/>
      <c r="AJ17" s="15">
        <v>2</v>
      </c>
      <c r="AK17" s="15"/>
      <c r="AL17" s="15"/>
      <c r="AM17" s="15"/>
      <c r="AN17" s="15"/>
      <c r="AO17" s="15">
        <f>SUM(Z17:AN17)</f>
        <v>4</v>
      </c>
      <c r="AP17" s="15"/>
      <c r="AQ17" s="15"/>
      <c r="AR17" s="15"/>
      <c r="AS17" s="15"/>
      <c r="AT17" s="12"/>
      <c r="AU17" s="12"/>
      <c r="AV17" s="59"/>
      <c r="AW17" s="59"/>
      <c r="AX17" s="59"/>
      <c r="AY17" s="59"/>
      <c r="AZ17" s="59"/>
      <c r="BA17" s="59"/>
      <c r="BB17" s="59"/>
      <c r="BC17" s="59"/>
      <c r="BD17" s="12">
        <v>4</v>
      </c>
    </row>
    <row r="18" spans="1:56" ht="32.25" customHeight="1">
      <c r="A18" s="327"/>
      <c r="B18" s="20"/>
      <c r="C18" s="10" t="s">
        <v>113</v>
      </c>
      <c r="D18" s="9">
        <f>D19+D20+D21+D22+D24+D25</f>
        <v>26</v>
      </c>
      <c r="E18" s="9">
        <f aca="true" t="shared" si="3" ref="E18:T18">E19+E20+E21+E22+E24</f>
        <v>24</v>
      </c>
      <c r="F18" s="9">
        <f t="shared" si="3"/>
        <v>28</v>
      </c>
      <c r="G18" s="9">
        <f t="shared" si="3"/>
        <v>28</v>
      </c>
      <c r="H18" s="9">
        <f t="shared" si="3"/>
        <v>28</v>
      </c>
      <c r="I18" s="9">
        <f t="shared" si="3"/>
        <v>28</v>
      </c>
      <c r="J18" s="9">
        <f t="shared" si="3"/>
        <v>28</v>
      </c>
      <c r="K18" s="9">
        <f t="shared" si="3"/>
        <v>28</v>
      </c>
      <c r="L18" s="9">
        <f t="shared" si="3"/>
        <v>28</v>
      </c>
      <c r="M18" s="9">
        <f t="shared" si="3"/>
        <v>28</v>
      </c>
      <c r="N18" s="9">
        <f t="shared" si="3"/>
        <v>28</v>
      </c>
      <c r="O18" s="9">
        <f t="shared" si="3"/>
        <v>26</v>
      </c>
      <c r="P18" s="9">
        <f t="shared" si="3"/>
        <v>26</v>
      </c>
      <c r="Q18" s="9">
        <f t="shared" si="3"/>
        <v>24</v>
      </c>
      <c r="R18" s="9">
        <f t="shared" si="3"/>
        <v>24</v>
      </c>
      <c r="S18" s="9">
        <f t="shared" si="3"/>
        <v>26</v>
      </c>
      <c r="T18" s="9">
        <f t="shared" si="3"/>
        <v>28</v>
      </c>
      <c r="U18" s="9"/>
      <c r="V18" s="9"/>
      <c r="W18" s="9">
        <f>W19+W20+W21+W22+W24</f>
        <v>32</v>
      </c>
      <c r="X18" s="9">
        <f>X19+X20+X21+X22+X24</f>
        <v>30</v>
      </c>
      <c r="Y18" s="39">
        <f>Y19+Y20+Y21+Y22+Y24+Y25</f>
        <v>30</v>
      </c>
      <c r="Z18" s="9"/>
      <c r="AA18" s="9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9"/>
      <c r="AU18" s="9"/>
      <c r="AV18" s="59"/>
      <c r="AW18" s="59"/>
      <c r="AX18" s="59"/>
      <c r="AY18" s="59"/>
      <c r="AZ18" s="59"/>
      <c r="BA18" s="59"/>
      <c r="BB18" s="59"/>
      <c r="BC18" s="59"/>
      <c r="BD18" s="9"/>
    </row>
    <row r="19" spans="1:56" ht="21" customHeight="1">
      <c r="A19" s="327"/>
      <c r="B19" s="21" t="s">
        <v>75</v>
      </c>
      <c r="C19" s="8" t="s">
        <v>92</v>
      </c>
      <c r="D19" s="7">
        <v>8</v>
      </c>
      <c r="E19" s="7">
        <v>8</v>
      </c>
      <c r="F19" s="7">
        <v>6</v>
      </c>
      <c r="G19" s="7">
        <v>6</v>
      </c>
      <c r="H19" s="7">
        <v>6</v>
      </c>
      <c r="I19" s="7">
        <v>6</v>
      </c>
      <c r="J19" s="7">
        <v>6</v>
      </c>
      <c r="K19" s="7">
        <v>6</v>
      </c>
      <c r="L19" s="7">
        <v>6</v>
      </c>
      <c r="M19" s="7">
        <v>6</v>
      </c>
      <c r="N19" s="7">
        <v>6</v>
      </c>
      <c r="O19" s="7">
        <v>4</v>
      </c>
      <c r="P19" s="7">
        <v>4</v>
      </c>
      <c r="Q19" s="7">
        <v>4</v>
      </c>
      <c r="R19" s="7">
        <v>4</v>
      </c>
      <c r="S19" s="7">
        <v>4</v>
      </c>
      <c r="T19" s="7">
        <v>4</v>
      </c>
      <c r="U19" s="9" t="s">
        <v>45</v>
      </c>
      <c r="V19" s="9" t="s">
        <v>45</v>
      </c>
      <c r="W19" s="7">
        <v>4</v>
      </c>
      <c r="X19" s="7">
        <v>2</v>
      </c>
      <c r="Y19" s="39">
        <v>2</v>
      </c>
      <c r="Z19" s="48"/>
      <c r="AA19" s="7">
        <v>2</v>
      </c>
      <c r="AB19" s="15">
        <v>2</v>
      </c>
      <c r="AC19" s="15"/>
      <c r="AD19" s="15">
        <v>3</v>
      </c>
      <c r="AE19" s="15"/>
      <c r="AF19" s="15">
        <v>2</v>
      </c>
      <c r="AG19" s="15">
        <v>4</v>
      </c>
      <c r="AH19" s="15"/>
      <c r="AI19" s="15">
        <v>2</v>
      </c>
      <c r="AJ19" s="15"/>
      <c r="AK19" s="15">
        <v>2</v>
      </c>
      <c r="AL19" s="34"/>
      <c r="AM19" s="34"/>
      <c r="AN19" s="34">
        <v>8</v>
      </c>
      <c r="AO19" s="15">
        <f>SUM(Z19:AN19)</f>
        <v>25</v>
      </c>
      <c r="AP19" s="15"/>
      <c r="AQ19" s="15"/>
      <c r="AR19" s="15"/>
      <c r="AS19" s="15"/>
      <c r="AT19" s="7"/>
      <c r="AU19" s="9">
        <v>6</v>
      </c>
      <c r="AV19" s="59"/>
      <c r="AW19" s="59"/>
      <c r="AX19" s="59"/>
      <c r="AY19" s="59"/>
      <c r="AZ19" s="59"/>
      <c r="BA19" s="59"/>
      <c r="BB19" s="59"/>
      <c r="BC19" s="59"/>
      <c r="BD19" s="7" t="s">
        <v>181</v>
      </c>
    </row>
    <row r="20" spans="1:56" ht="36" customHeight="1">
      <c r="A20" s="327"/>
      <c r="B20" s="21" t="s">
        <v>79</v>
      </c>
      <c r="C20" s="8" t="s">
        <v>93</v>
      </c>
      <c r="D20" s="7">
        <v>4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2</v>
      </c>
      <c r="Q20" s="7"/>
      <c r="R20" s="7">
        <v>2</v>
      </c>
      <c r="S20" s="7">
        <v>2</v>
      </c>
      <c r="T20" s="7">
        <v>2</v>
      </c>
      <c r="U20" s="9" t="s">
        <v>45</v>
      </c>
      <c r="V20" s="9" t="s">
        <v>45</v>
      </c>
      <c r="W20" s="7">
        <v>2</v>
      </c>
      <c r="X20" s="7">
        <v>2</v>
      </c>
      <c r="Y20" s="39">
        <v>2</v>
      </c>
      <c r="Z20" s="51"/>
      <c r="AA20" s="51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1"/>
      <c r="AU20" s="51"/>
      <c r="AV20" s="59"/>
      <c r="AW20" s="59"/>
      <c r="AX20" s="59"/>
      <c r="AY20" s="59"/>
      <c r="AZ20" s="59"/>
      <c r="BA20" s="59"/>
      <c r="BB20" s="59"/>
      <c r="BC20" s="59"/>
      <c r="BD20" s="7"/>
    </row>
    <row r="21" spans="1:56" ht="36" customHeight="1">
      <c r="A21" s="327"/>
      <c r="B21" s="21" t="s">
        <v>82</v>
      </c>
      <c r="C21" s="8" t="s">
        <v>94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2</v>
      </c>
      <c r="Q21" s="7">
        <v>2</v>
      </c>
      <c r="R21" s="7"/>
      <c r="S21" s="7">
        <v>2</v>
      </c>
      <c r="T21" s="7">
        <v>4</v>
      </c>
      <c r="U21" s="9" t="s">
        <v>45</v>
      </c>
      <c r="V21" s="9" t="s">
        <v>45</v>
      </c>
      <c r="W21" s="7">
        <v>2</v>
      </c>
      <c r="X21" s="7">
        <v>2</v>
      </c>
      <c r="Y21" s="39">
        <v>2</v>
      </c>
      <c r="Z21" s="7">
        <v>2</v>
      </c>
      <c r="AA21" s="7">
        <v>2</v>
      </c>
      <c r="AB21" s="15">
        <v>4</v>
      </c>
      <c r="AC21" s="15">
        <v>2</v>
      </c>
      <c r="AD21" s="15">
        <v>3</v>
      </c>
      <c r="AE21" s="15">
        <v>2</v>
      </c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>
        <v>2</v>
      </c>
      <c r="AM21" s="34">
        <v>6</v>
      </c>
      <c r="AN21" s="34"/>
      <c r="AO21" s="34">
        <f>SUM(Z21:AN21)</f>
        <v>35</v>
      </c>
      <c r="AP21" s="15"/>
      <c r="AQ21" s="15"/>
      <c r="AR21" s="15"/>
      <c r="AS21" s="15"/>
      <c r="AT21" s="7"/>
      <c r="AU21" s="9"/>
      <c r="AV21" s="59"/>
      <c r="AW21" s="59"/>
      <c r="AX21" s="59"/>
      <c r="AY21" s="59"/>
      <c r="AZ21" s="59"/>
      <c r="BA21" s="59"/>
      <c r="BB21" s="59"/>
      <c r="BC21" s="59"/>
      <c r="BD21" s="7" t="s">
        <v>180</v>
      </c>
    </row>
    <row r="22" spans="1:56" ht="36" customHeight="1">
      <c r="A22" s="327"/>
      <c r="B22" s="21" t="s">
        <v>80</v>
      </c>
      <c r="C22" s="8" t="s">
        <v>102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/>
      <c r="V22" s="9"/>
      <c r="W22" s="7"/>
      <c r="X22" s="7"/>
      <c r="Y22" s="39"/>
      <c r="Z22" s="48">
        <v>2</v>
      </c>
      <c r="AA22" s="7">
        <v>2</v>
      </c>
      <c r="AB22" s="15">
        <v>2</v>
      </c>
      <c r="AC22" s="15"/>
      <c r="AD22" s="15">
        <v>2</v>
      </c>
      <c r="AE22" s="15">
        <v>2</v>
      </c>
      <c r="AF22" s="15">
        <v>2</v>
      </c>
      <c r="AG22" s="15">
        <v>4</v>
      </c>
      <c r="AH22" s="15">
        <v>2</v>
      </c>
      <c r="AI22" s="15">
        <v>2</v>
      </c>
      <c r="AJ22" s="15">
        <v>2</v>
      </c>
      <c r="AK22" s="15">
        <v>2</v>
      </c>
      <c r="AL22" s="15">
        <v>2</v>
      </c>
      <c r="AM22" s="15"/>
      <c r="AN22" s="15"/>
      <c r="AO22" s="15">
        <f>SUM(Z22:AN22)</f>
        <v>26</v>
      </c>
      <c r="AP22" s="15"/>
      <c r="AQ22" s="15"/>
      <c r="AR22" s="15"/>
      <c r="AS22" s="15"/>
      <c r="AT22" s="7"/>
      <c r="AU22" s="9"/>
      <c r="AV22" s="59"/>
      <c r="AW22" s="59"/>
      <c r="AX22" s="59"/>
      <c r="AY22" s="59"/>
      <c r="AZ22" s="59"/>
      <c r="BA22" s="59"/>
      <c r="BB22" s="59"/>
      <c r="BC22" s="59"/>
      <c r="BD22" s="7">
        <v>26</v>
      </c>
    </row>
    <row r="23" spans="1:56" ht="36" customHeight="1">
      <c r="A23" s="327"/>
      <c r="B23" s="21"/>
      <c r="C23" s="8" t="s">
        <v>182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9"/>
      <c r="V23" s="9"/>
      <c r="W23" s="7"/>
      <c r="X23" s="7"/>
      <c r="Y23" s="39"/>
      <c r="Z23" s="7"/>
      <c r="AA23" s="7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>
        <f>SUM(Z23:AN23)</f>
        <v>0</v>
      </c>
      <c r="AP23" s="15"/>
      <c r="AQ23" s="15"/>
      <c r="AR23" s="15"/>
      <c r="AS23" s="15"/>
      <c r="AT23" s="7"/>
      <c r="AU23" s="9"/>
      <c r="AV23" s="59"/>
      <c r="AW23" s="59"/>
      <c r="AX23" s="59"/>
      <c r="AY23" s="59"/>
      <c r="AZ23" s="59"/>
      <c r="BA23" s="59"/>
      <c r="BB23" s="59"/>
      <c r="BC23" s="59"/>
      <c r="BD23" s="7">
        <v>20</v>
      </c>
    </row>
    <row r="24" spans="1:56" ht="32.25" customHeight="1">
      <c r="A24" s="327"/>
      <c r="B24" s="21" t="s">
        <v>86</v>
      </c>
      <c r="C24" s="8" t="s">
        <v>85</v>
      </c>
      <c r="D24" s="7">
        <v>12</v>
      </c>
      <c r="E24" s="7">
        <v>12</v>
      </c>
      <c r="F24" s="7">
        <v>18</v>
      </c>
      <c r="G24" s="7">
        <v>18</v>
      </c>
      <c r="H24" s="7">
        <v>18</v>
      </c>
      <c r="I24" s="7">
        <v>18</v>
      </c>
      <c r="J24" s="7">
        <v>18</v>
      </c>
      <c r="K24" s="7">
        <v>18</v>
      </c>
      <c r="L24" s="7">
        <v>18</v>
      </c>
      <c r="M24" s="7">
        <v>18</v>
      </c>
      <c r="N24" s="7">
        <v>18</v>
      </c>
      <c r="O24" s="7">
        <v>18</v>
      </c>
      <c r="P24" s="7">
        <v>18</v>
      </c>
      <c r="Q24" s="7">
        <v>18</v>
      </c>
      <c r="R24" s="7">
        <v>18</v>
      </c>
      <c r="S24" s="7">
        <v>18</v>
      </c>
      <c r="T24" s="7">
        <v>18</v>
      </c>
      <c r="U24" s="9" t="s">
        <v>45</v>
      </c>
      <c r="V24" s="9" t="s">
        <v>45</v>
      </c>
      <c r="W24" s="7">
        <v>24</v>
      </c>
      <c r="X24" s="7">
        <v>24</v>
      </c>
      <c r="Y24" s="39">
        <v>24</v>
      </c>
      <c r="Z24" s="7">
        <v>18</v>
      </c>
      <c r="AA24" s="7">
        <v>24</v>
      </c>
      <c r="AB24" s="15">
        <v>30</v>
      </c>
      <c r="AC24" s="15">
        <v>12</v>
      </c>
      <c r="AD24" s="15">
        <v>24</v>
      </c>
      <c r="AE24" s="15">
        <v>12</v>
      </c>
      <c r="AF24" s="15">
        <v>24</v>
      </c>
      <c r="AG24" s="15">
        <v>24</v>
      </c>
      <c r="AH24" s="15">
        <v>24</v>
      </c>
      <c r="AI24" s="15">
        <v>24</v>
      </c>
      <c r="AJ24" s="15">
        <v>24</v>
      </c>
      <c r="AK24" s="15">
        <v>24</v>
      </c>
      <c r="AL24" s="15">
        <v>24</v>
      </c>
      <c r="AM24" s="15">
        <v>12</v>
      </c>
      <c r="AN24" s="15">
        <v>18</v>
      </c>
      <c r="AO24" s="15">
        <f>SUM(Z24:AN24)</f>
        <v>318</v>
      </c>
      <c r="AP24" s="15"/>
      <c r="AQ24" s="15"/>
      <c r="AR24" s="15"/>
      <c r="AS24" s="15"/>
      <c r="AT24" s="7"/>
      <c r="AU24" s="9"/>
      <c r="AV24" s="59"/>
      <c r="AW24" s="59"/>
      <c r="AX24" s="59"/>
      <c r="AY24" s="59"/>
      <c r="AZ24" s="59"/>
      <c r="BA24" s="59"/>
      <c r="BB24" s="59"/>
      <c r="BC24" s="59"/>
      <c r="BD24" s="7">
        <v>318</v>
      </c>
    </row>
    <row r="25" spans="1:56" ht="30" customHeight="1">
      <c r="A25" s="327"/>
      <c r="B25" s="21" t="s">
        <v>135</v>
      </c>
      <c r="C25" s="8" t="s">
        <v>87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 t="s">
        <v>45</v>
      </c>
      <c r="V25" s="9" t="s">
        <v>45</v>
      </c>
      <c r="W25" s="7"/>
      <c r="X25" s="7"/>
      <c r="Y25" s="39"/>
      <c r="Z25" s="7">
        <f>SUM(Z12:Z24)</f>
        <v>36</v>
      </c>
      <c r="AA25" s="7">
        <f>SUM(AA12:AA24)</f>
        <v>36</v>
      </c>
      <c r="AB25" s="15">
        <f>SUM(AB12:AB24)</f>
        <v>42</v>
      </c>
      <c r="AC25" s="47">
        <f>SUM(AC12:AC24)</f>
        <v>20</v>
      </c>
      <c r="AD25" s="15">
        <f>SUM(AD13:AD24)</f>
        <v>36</v>
      </c>
      <c r="AE25" s="47">
        <f>SUM(AE12:AE24)</f>
        <v>20</v>
      </c>
      <c r="AF25" s="15">
        <f>SUM(AF12:AF24)</f>
        <v>36</v>
      </c>
      <c r="AG25" s="15">
        <f>SUM(AG13:AG24)</f>
        <v>36</v>
      </c>
      <c r="AH25" s="15">
        <f aca="true" t="shared" si="4" ref="AH25:AM25">SUM(AH12:AH24)</f>
        <v>36</v>
      </c>
      <c r="AI25" s="15">
        <f t="shared" si="4"/>
        <v>36</v>
      </c>
      <c r="AJ25" s="15">
        <f t="shared" si="4"/>
        <v>36</v>
      </c>
      <c r="AK25" s="15">
        <f t="shared" si="4"/>
        <v>36</v>
      </c>
      <c r="AL25" s="15">
        <f t="shared" si="4"/>
        <v>36</v>
      </c>
      <c r="AM25" s="15">
        <f t="shared" si="4"/>
        <v>20</v>
      </c>
      <c r="AN25" s="47">
        <v>6</v>
      </c>
      <c r="AO25" s="62">
        <v>36</v>
      </c>
      <c r="AP25" s="47">
        <v>36</v>
      </c>
      <c r="AQ25" s="47">
        <v>36</v>
      </c>
      <c r="AR25" s="47">
        <v>36</v>
      </c>
      <c r="AS25" s="47">
        <v>30</v>
      </c>
      <c r="AT25" s="48">
        <v>36</v>
      </c>
      <c r="AU25" s="9">
        <f>SUM(AU12:AU24)</f>
        <v>6</v>
      </c>
      <c r="AV25" s="59"/>
      <c r="AW25" s="59"/>
      <c r="AX25" s="59"/>
      <c r="AY25" s="59"/>
      <c r="AZ25" s="59"/>
      <c r="BA25" s="59"/>
      <c r="BB25" s="59"/>
      <c r="BC25" s="59"/>
      <c r="BD25" s="7">
        <v>216</v>
      </c>
    </row>
    <row r="26" spans="1:56" ht="15">
      <c r="A26" s="328"/>
      <c r="B26" s="407" t="s">
        <v>44</v>
      </c>
      <c r="C26" s="408"/>
      <c r="D26" s="11">
        <f aca="true" t="shared" si="5" ref="D26:T26">D14+D10</f>
        <v>36</v>
      </c>
      <c r="E26" s="11">
        <f t="shared" si="5"/>
        <v>36</v>
      </c>
      <c r="F26" s="11">
        <f t="shared" si="5"/>
        <v>36</v>
      </c>
      <c r="G26" s="11">
        <f t="shared" si="5"/>
        <v>36</v>
      </c>
      <c r="H26" s="11">
        <f t="shared" si="5"/>
        <v>36</v>
      </c>
      <c r="I26" s="11">
        <f t="shared" si="5"/>
        <v>36</v>
      </c>
      <c r="J26" s="11">
        <f t="shared" si="5"/>
        <v>36</v>
      </c>
      <c r="K26" s="11">
        <f t="shared" si="5"/>
        <v>36</v>
      </c>
      <c r="L26" s="11">
        <f t="shared" si="5"/>
        <v>36</v>
      </c>
      <c r="M26" s="11">
        <f t="shared" si="5"/>
        <v>36</v>
      </c>
      <c r="N26" s="11">
        <f t="shared" si="5"/>
        <v>36</v>
      </c>
      <c r="O26" s="11">
        <f t="shared" si="5"/>
        <v>36</v>
      </c>
      <c r="P26" s="11">
        <f t="shared" si="5"/>
        <v>36</v>
      </c>
      <c r="Q26" s="11">
        <f t="shared" si="5"/>
        <v>36</v>
      </c>
      <c r="R26" s="11">
        <f t="shared" si="5"/>
        <v>36</v>
      </c>
      <c r="S26" s="11">
        <f t="shared" si="5"/>
        <v>36</v>
      </c>
      <c r="T26" s="11">
        <f t="shared" si="5"/>
        <v>36</v>
      </c>
      <c r="U26" s="11"/>
      <c r="V26" s="11"/>
      <c r="W26" s="11">
        <f>W14+W10</f>
        <v>36</v>
      </c>
      <c r="X26" s="11">
        <f>X14+X10</f>
        <v>36</v>
      </c>
      <c r="Y26" s="40">
        <f>Y14+Y10</f>
        <v>36</v>
      </c>
      <c r="Z26" s="53">
        <v>36</v>
      </c>
      <c r="AA26" s="54">
        <v>36</v>
      </c>
      <c r="AB26" s="54">
        <v>42</v>
      </c>
      <c r="AC26" s="54">
        <v>20</v>
      </c>
      <c r="AD26" s="54">
        <v>36</v>
      </c>
      <c r="AE26" s="54">
        <v>20</v>
      </c>
      <c r="AF26" s="54">
        <v>36</v>
      </c>
      <c r="AG26" s="54">
        <v>36</v>
      </c>
      <c r="AH26" s="54">
        <v>36</v>
      </c>
      <c r="AI26" s="61">
        <v>36</v>
      </c>
      <c r="AJ26" s="54">
        <v>36</v>
      </c>
      <c r="AK26" s="54">
        <v>36</v>
      </c>
      <c r="AL26" s="54">
        <v>36</v>
      </c>
      <c r="AM26" s="54">
        <v>20</v>
      </c>
      <c r="AN26" s="55">
        <v>36</v>
      </c>
      <c r="AO26" s="55">
        <v>36</v>
      </c>
      <c r="AP26" s="54">
        <v>36</v>
      </c>
      <c r="AQ26" s="54">
        <v>36</v>
      </c>
      <c r="AR26" s="54">
        <v>36</v>
      </c>
      <c r="AS26" s="54">
        <v>30</v>
      </c>
      <c r="AT26" s="54">
        <v>36</v>
      </c>
      <c r="AU26" s="56">
        <v>30</v>
      </c>
      <c r="AV26" s="9"/>
      <c r="AW26" s="9"/>
      <c r="AX26" s="9"/>
      <c r="AY26" s="9"/>
      <c r="AZ26" s="9"/>
      <c r="BA26" s="9"/>
      <c r="BB26" s="9"/>
      <c r="BC26" s="9"/>
      <c r="BD26" s="9"/>
    </row>
    <row r="28" spans="42:53" ht="15">
      <c r="AP28" s="332" t="s">
        <v>136</v>
      </c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</row>
    <row r="29" spans="3:29" ht="15">
      <c r="C29" s="330" t="s">
        <v>89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</row>
  </sheetData>
  <sheetProtection/>
  <mergeCells count="23">
    <mergeCell ref="AN1:BD3"/>
    <mergeCell ref="A4:BC4"/>
    <mergeCell ref="A5:A9"/>
    <mergeCell ref="B5:B9"/>
    <mergeCell ref="C5:C9"/>
    <mergeCell ref="AV5:AY5"/>
    <mergeCell ref="Q5:T5"/>
    <mergeCell ref="M5:P5"/>
    <mergeCell ref="A10:A26"/>
    <mergeCell ref="B26:C26"/>
    <mergeCell ref="V5:Y5"/>
    <mergeCell ref="AZ5:BC5"/>
    <mergeCell ref="AR5:AT5"/>
    <mergeCell ref="D5:G5"/>
    <mergeCell ref="I5:L5"/>
    <mergeCell ref="C29:AC29"/>
    <mergeCell ref="Z5:AC5"/>
    <mergeCell ref="AD5:AG5"/>
    <mergeCell ref="AM5:AP5"/>
    <mergeCell ref="D6:BC6"/>
    <mergeCell ref="D8:BC8"/>
    <mergeCell ref="AI5:AL5"/>
    <mergeCell ref="AP28:B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28"/>
  <sheetViews>
    <sheetView zoomScale="67" zoomScaleNormal="67" zoomScalePageLayoutView="0" workbookViewId="0" topLeftCell="A12">
      <selection activeCell="AN23" sqref="AN23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24.421875" style="0" customWidth="1"/>
    <col min="4" max="4" width="3.140625" style="0" customWidth="1"/>
    <col min="5" max="5" width="3.28125" style="0" customWidth="1"/>
    <col min="6" max="6" width="3.421875" style="0" customWidth="1"/>
    <col min="7" max="7" width="3.57421875" style="0" customWidth="1"/>
    <col min="8" max="8" width="3.8515625" style="0" customWidth="1"/>
    <col min="9" max="9" width="3.57421875" style="0" customWidth="1"/>
    <col min="10" max="10" width="3.8515625" style="0" customWidth="1"/>
    <col min="11" max="11" width="3.140625" style="0" customWidth="1"/>
    <col min="12" max="12" width="3.421875" style="0" customWidth="1"/>
    <col min="13" max="13" width="4.00390625" style="0" customWidth="1"/>
    <col min="14" max="14" width="3.8515625" style="0" customWidth="1"/>
    <col min="15" max="16" width="4.00390625" style="0" customWidth="1"/>
    <col min="17" max="18" width="3.7109375" style="0" customWidth="1"/>
    <col min="19" max="19" width="3.8515625" style="0" customWidth="1"/>
    <col min="20" max="20" width="4.140625" style="0" customWidth="1"/>
    <col min="21" max="21" width="3.8515625" style="0" customWidth="1"/>
    <col min="22" max="22" width="3.57421875" style="0" customWidth="1"/>
    <col min="23" max="23" width="3.28125" style="0" customWidth="1"/>
    <col min="24" max="24" width="3.421875" style="0" customWidth="1"/>
    <col min="25" max="25" width="3.57421875" style="0" customWidth="1"/>
    <col min="26" max="26" width="3.421875" style="0" customWidth="1"/>
    <col min="27" max="28" width="3.28125" style="0" customWidth="1"/>
    <col min="29" max="29" width="3.57421875" style="0" customWidth="1"/>
    <col min="30" max="30" width="3.8515625" style="0" customWidth="1"/>
    <col min="31" max="31" width="3.57421875" style="0" customWidth="1"/>
    <col min="32" max="32" width="3.8515625" style="0" customWidth="1"/>
    <col min="33" max="33" width="3.140625" style="0" customWidth="1"/>
    <col min="34" max="34" width="3.57421875" style="0" customWidth="1"/>
    <col min="35" max="35" width="4.140625" style="0" customWidth="1"/>
    <col min="36" max="36" width="3.7109375" style="0" customWidth="1"/>
    <col min="37" max="37" width="3.140625" style="0" customWidth="1"/>
    <col min="38" max="38" width="3.28125" style="0" customWidth="1"/>
    <col min="39" max="39" width="3.7109375" style="0" customWidth="1"/>
    <col min="40" max="40" width="4.28125" style="0" customWidth="1"/>
    <col min="41" max="41" width="4.7109375" style="0" customWidth="1"/>
    <col min="42" max="42" width="3.421875" style="0" customWidth="1"/>
    <col min="43" max="43" width="3.28125" style="0" customWidth="1"/>
    <col min="44" max="44" width="3.140625" style="0" customWidth="1"/>
    <col min="45" max="45" width="3.57421875" style="0" customWidth="1"/>
    <col min="46" max="46" width="3.421875" style="0" customWidth="1"/>
    <col min="47" max="47" width="3.8515625" style="0" customWidth="1"/>
    <col min="48" max="48" width="4.00390625" style="0" customWidth="1"/>
    <col min="49" max="49" width="3.8515625" style="0" customWidth="1"/>
    <col min="50" max="50" width="4.140625" style="0" customWidth="1"/>
    <col min="51" max="51" width="3.7109375" style="0" customWidth="1"/>
    <col min="52" max="52" width="3.00390625" style="0" customWidth="1"/>
    <col min="53" max="53" width="3.28125" style="0" customWidth="1"/>
    <col min="54" max="54" width="3.421875" style="0" customWidth="1"/>
    <col min="55" max="55" width="3.140625" style="0" customWidth="1"/>
    <col min="56" max="56" width="9.8515625" style="0" customWidth="1"/>
  </cols>
  <sheetData>
    <row r="1" spans="40:56" ht="15">
      <c r="AN1" s="336" t="s">
        <v>56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40:56" ht="15"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15">
      <c r="A4" s="345" t="s">
        <v>139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</row>
    <row r="5" spans="1:56" ht="69" customHeight="1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5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0.75" customHeight="1">
      <c r="A10" s="326" t="s">
        <v>140</v>
      </c>
      <c r="B10" s="3">
        <v>1</v>
      </c>
      <c r="C10" s="4" t="s">
        <v>58</v>
      </c>
      <c r="D10" s="5">
        <f aca="true" t="shared" si="0" ref="D10:T10">D11+D12+D13</f>
        <v>6</v>
      </c>
      <c r="E10" s="5">
        <f t="shared" si="0"/>
        <v>10</v>
      </c>
      <c r="F10" s="5">
        <f t="shared" si="0"/>
        <v>6</v>
      </c>
      <c r="G10" s="5">
        <f t="shared" si="0"/>
        <v>6</v>
      </c>
      <c r="H10" s="5">
        <f t="shared" si="0"/>
        <v>6</v>
      </c>
      <c r="I10" s="5">
        <f t="shared" si="0"/>
        <v>6</v>
      </c>
      <c r="J10" s="5">
        <f t="shared" si="0"/>
        <v>6</v>
      </c>
      <c r="K10" s="5">
        <f t="shared" si="0"/>
        <v>6</v>
      </c>
      <c r="L10" s="5">
        <f t="shared" si="0"/>
        <v>6</v>
      </c>
      <c r="M10" s="5">
        <f t="shared" si="0"/>
        <v>6</v>
      </c>
      <c r="N10" s="5">
        <f t="shared" si="0"/>
        <v>6</v>
      </c>
      <c r="O10" s="5">
        <f t="shared" si="0"/>
        <v>8</v>
      </c>
      <c r="P10" s="5">
        <f t="shared" si="0"/>
        <v>8</v>
      </c>
      <c r="Q10" s="5">
        <f t="shared" si="0"/>
        <v>10</v>
      </c>
      <c r="R10" s="5">
        <f t="shared" si="0"/>
        <v>10</v>
      </c>
      <c r="S10" s="5">
        <f t="shared" si="0"/>
        <v>8</v>
      </c>
      <c r="T10" s="5">
        <f t="shared" si="0"/>
        <v>8</v>
      </c>
      <c r="U10" s="5" t="s">
        <v>45</v>
      </c>
      <c r="V10" s="5" t="s">
        <v>45</v>
      </c>
      <c r="W10" s="5">
        <f>W11+W12+W13</f>
        <v>4</v>
      </c>
      <c r="X10" s="5">
        <f>X11+X12+X13</f>
        <v>4</v>
      </c>
      <c r="Y10" s="39">
        <f>Y11+Y12+Y13</f>
        <v>4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60"/>
      <c r="AW10" s="60"/>
      <c r="AX10" s="60"/>
      <c r="AY10" s="60"/>
      <c r="AZ10" s="60"/>
      <c r="BA10" s="60"/>
      <c r="BB10" s="60"/>
      <c r="BC10" s="60"/>
      <c r="BD10" s="5"/>
    </row>
    <row r="11" spans="1:56" ht="15">
      <c r="A11" s="327"/>
      <c r="B11" s="21" t="s">
        <v>60</v>
      </c>
      <c r="C11" s="2" t="s">
        <v>26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>
        <v>2</v>
      </c>
      <c r="T11" s="7">
        <v>2</v>
      </c>
      <c r="U11" s="9" t="s">
        <v>45</v>
      </c>
      <c r="V11" s="9" t="s">
        <v>45</v>
      </c>
      <c r="W11" s="7">
        <v>2</v>
      </c>
      <c r="X11" s="7">
        <v>2</v>
      </c>
      <c r="Y11" s="39">
        <v>2</v>
      </c>
      <c r="Z11" s="7">
        <v>2</v>
      </c>
      <c r="AA11" s="7">
        <v>2</v>
      </c>
      <c r="AB11" s="15">
        <v>2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>
        <f>SUM(Z11:AN11)</f>
        <v>6</v>
      </c>
      <c r="AP11" s="15"/>
      <c r="AQ11" s="15"/>
      <c r="AR11" s="15"/>
      <c r="AS11" s="15"/>
      <c r="AT11" s="12"/>
      <c r="AU11" s="12"/>
      <c r="AV11" s="60"/>
      <c r="AW11" s="60"/>
      <c r="AX11" s="60"/>
      <c r="AY11" s="60"/>
      <c r="AZ11" s="60"/>
      <c r="BA11" s="60"/>
      <c r="BB11" s="60"/>
      <c r="BC11" s="60"/>
      <c r="BD11" s="7">
        <v>6</v>
      </c>
    </row>
    <row r="12" spans="1:56" ht="15">
      <c r="A12" s="327"/>
      <c r="B12" s="21" t="s">
        <v>62</v>
      </c>
      <c r="C12" s="2" t="s">
        <v>29</v>
      </c>
      <c r="D12" s="7">
        <v>4</v>
      </c>
      <c r="E12" s="7">
        <v>8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/>
      <c r="P12" s="7">
        <v>4</v>
      </c>
      <c r="Q12" s="7">
        <v>4</v>
      </c>
      <c r="R12" s="7">
        <v>4</v>
      </c>
      <c r="S12" s="7">
        <v>2</v>
      </c>
      <c r="T12" s="7"/>
      <c r="U12" s="9" t="s">
        <v>45</v>
      </c>
      <c r="V12" s="9" t="s">
        <v>45</v>
      </c>
      <c r="W12" s="7"/>
      <c r="X12" s="7"/>
      <c r="Y12" s="39"/>
      <c r="Z12" s="7"/>
      <c r="AA12" s="7">
        <v>2</v>
      </c>
      <c r="AB12" s="15">
        <v>2</v>
      </c>
      <c r="AC12" s="15"/>
      <c r="AD12" s="15">
        <v>2</v>
      </c>
      <c r="AE12" s="15"/>
      <c r="AF12" s="15">
        <v>2</v>
      </c>
      <c r="AG12" s="15">
        <v>2</v>
      </c>
      <c r="AH12" s="15">
        <v>2</v>
      </c>
      <c r="AI12" s="15">
        <v>2</v>
      </c>
      <c r="AJ12" s="15"/>
      <c r="AK12" s="15">
        <v>4</v>
      </c>
      <c r="AL12" s="15"/>
      <c r="AM12" s="15"/>
      <c r="AN12" s="15"/>
      <c r="AO12" s="15">
        <f>SUM(Z12:AN12)</f>
        <v>18</v>
      </c>
      <c r="AP12" s="15"/>
      <c r="AQ12" s="15"/>
      <c r="AR12" s="15"/>
      <c r="AS12" s="15"/>
      <c r="AT12" s="12"/>
      <c r="AU12" s="12"/>
      <c r="AV12" s="60"/>
      <c r="AW12" s="60"/>
      <c r="AX12" s="60"/>
      <c r="AY12" s="60"/>
      <c r="AZ12" s="60"/>
      <c r="BA12" s="60"/>
      <c r="BB12" s="60"/>
      <c r="BC12" s="60"/>
      <c r="BD12" s="7">
        <v>18</v>
      </c>
    </row>
    <row r="13" spans="1:56" ht="27.75" customHeight="1">
      <c r="A13" s="327"/>
      <c r="B13" s="21" t="s">
        <v>63</v>
      </c>
      <c r="C13" s="23" t="s">
        <v>67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6</v>
      </c>
      <c r="P13" s="7">
        <v>2</v>
      </c>
      <c r="Q13" s="7">
        <v>4</v>
      </c>
      <c r="R13" s="7">
        <v>4</v>
      </c>
      <c r="S13" s="7">
        <v>4</v>
      </c>
      <c r="T13" s="7">
        <v>6</v>
      </c>
      <c r="U13" s="9" t="s">
        <v>45</v>
      </c>
      <c r="V13" s="9" t="s">
        <v>45</v>
      </c>
      <c r="W13" s="7">
        <v>2</v>
      </c>
      <c r="X13" s="7">
        <v>2</v>
      </c>
      <c r="Y13" s="39">
        <v>2</v>
      </c>
      <c r="Z13" s="7">
        <v>2</v>
      </c>
      <c r="AA13" s="7">
        <v>2</v>
      </c>
      <c r="AB13" s="15">
        <v>2</v>
      </c>
      <c r="AC13" s="15"/>
      <c r="AD13" s="15">
        <v>2</v>
      </c>
      <c r="AE13" s="15"/>
      <c r="AF13" s="15">
        <v>2</v>
      </c>
      <c r="AG13" s="15">
        <v>2</v>
      </c>
      <c r="AH13" s="15"/>
      <c r="AI13" s="15">
        <v>2</v>
      </c>
      <c r="AJ13" s="15">
        <v>4</v>
      </c>
      <c r="AK13" s="15">
        <v>2</v>
      </c>
      <c r="AL13" s="15"/>
      <c r="AM13" s="15"/>
      <c r="AN13" s="15"/>
      <c r="AO13" s="15">
        <f>SUM(Z13:AN13)</f>
        <v>20</v>
      </c>
      <c r="AP13" s="15"/>
      <c r="AQ13" s="15"/>
      <c r="AR13" s="15"/>
      <c r="AS13" s="15"/>
      <c r="AT13" s="12"/>
      <c r="AU13" s="12"/>
      <c r="AV13" s="60"/>
      <c r="AW13" s="60"/>
      <c r="AX13" s="60"/>
      <c r="AY13" s="60"/>
      <c r="AZ13" s="60"/>
      <c r="BA13" s="60"/>
      <c r="BB13" s="60"/>
      <c r="BC13" s="60"/>
      <c r="BD13" s="7">
        <v>20</v>
      </c>
    </row>
    <row r="14" spans="1:56" ht="39" customHeight="1">
      <c r="A14" s="327"/>
      <c r="B14" s="24" t="s">
        <v>69</v>
      </c>
      <c r="C14" s="6" t="s">
        <v>70</v>
      </c>
      <c r="D14" s="5">
        <f aca="true" t="shared" si="1" ref="D14:T14">D15+D18</f>
        <v>30</v>
      </c>
      <c r="E14" s="5">
        <f t="shared" si="1"/>
        <v>26</v>
      </c>
      <c r="F14" s="5">
        <f t="shared" si="1"/>
        <v>30</v>
      </c>
      <c r="G14" s="5">
        <f t="shared" si="1"/>
        <v>30</v>
      </c>
      <c r="H14" s="5">
        <f t="shared" si="1"/>
        <v>30</v>
      </c>
      <c r="I14" s="5">
        <f t="shared" si="1"/>
        <v>30</v>
      </c>
      <c r="J14" s="5">
        <f t="shared" si="1"/>
        <v>30</v>
      </c>
      <c r="K14" s="5">
        <f t="shared" si="1"/>
        <v>30</v>
      </c>
      <c r="L14" s="5">
        <f t="shared" si="1"/>
        <v>30</v>
      </c>
      <c r="M14" s="5">
        <f t="shared" si="1"/>
        <v>30</v>
      </c>
      <c r="N14" s="5">
        <f t="shared" si="1"/>
        <v>30</v>
      </c>
      <c r="O14" s="5">
        <f t="shared" si="1"/>
        <v>28</v>
      </c>
      <c r="P14" s="5">
        <f t="shared" si="1"/>
        <v>28</v>
      </c>
      <c r="Q14" s="5">
        <f t="shared" si="1"/>
        <v>26</v>
      </c>
      <c r="R14" s="5">
        <f t="shared" si="1"/>
        <v>26</v>
      </c>
      <c r="S14" s="5">
        <f t="shared" si="1"/>
        <v>28</v>
      </c>
      <c r="T14" s="5">
        <f t="shared" si="1"/>
        <v>28</v>
      </c>
      <c r="U14" s="5" t="s">
        <v>45</v>
      </c>
      <c r="V14" s="5" t="s">
        <v>45</v>
      </c>
      <c r="W14" s="5">
        <f>W15+W18</f>
        <v>32</v>
      </c>
      <c r="X14" s="5">
        <f>X15+X18</f>
        <v>32</v>
      </c>
      <c r="Y14" s="39">
        <f>Y15+Y18</f>
        <v>32</v>
      </c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"/>
      <c r="AV14" s="60"/>
      <c r="AW14" s="60"/>
      <c r="AX14" s="60"/>
      <c r="AY14" s="60"/>
      <c r="AZ14" s="60"/>
      <c r="BA14" s="60"/>
      <c r="BB14" s="60"/>
      <c r="BC14" s="60"/>
      <c r="BD14" s="5"/>
    </row>
    <row r="15" spans="1:56" ht="35.25" customHeight="1">
      <c r="A15" s="327"/>
      <c r="B15" s="20"/>
      <c r="C15" s="10" t="s">
        <v>76</v>
      </c>
      <c r="D15" s="9">
        <f aca="true" t="shared" si="2" ref="D15:T15">D16+D17</f>
        <v>4</v>
      </c>
      <c r="E15" s="9">
        <f t="shared" si="2"/>
        <v>2</v>
      </c>
      <c r="F15" s="9">
        <f t="shared" si="2"/>
        <v>2</v>
      </c>
      <c r="G15" s="9">
        <f t="shared" si="2"/>
        <v>2</v>
      </c>
      <c r="H15" s="9">
        <f t="shared" si="2"/>
        <v>2</v>
      </c>
      <c r="I15" s="9">
        <f t="shared" si="2"/>
        <v>2</v>
      </c>
      <c r="J15" s="9">
        <f t="shared" si="2"/>
        <v>2</v>
      </c>
      <c r="K15" s="9">
        <f t="shared" si="2"/>
        <v>2</v>
      </c>
      <c r="L15" s="9">
        <f t="shared" si="2"/>
        <v>2</v>
      </c>
      <c r="M15" s="9">
        <f t="shared" si="2"/>
        <v>2</v>
      </c>
      <c r="N15" s="9">
        <f t="shared" si="2"/>
        <v>2</v>
      </c>
      <c r="O15" s="9">
        <f t="shared" si="2"/>
        <v>2</v>
      </c>
      <c r="P15" s="9">
        <f t="shared" si="2"/>
        <v>2</v>
      </c>
      <c r="Q15" s="9">
        <f t="shared" si="2"/>
        <v>2</v>
      </c>
      <c r="R15" s="9">
        <f t="shared" si="2"/>
        <v>2</v>
      </c>
      <c r="S15" s="9">
        <f t="shared" si="2"/>
        <v>2</v>
      </c>
      <c r="T15" s="9">
        <f t="shared" si="2"/>
        <v>0</v>
      </c>
      <c r="U15" s="9" t="s">
        <v>45</v>
      </c>
      <c r="V15" s="9" t="s">
        <v>45</v>
      </c>
      <c r="W15" s="9">
        <f>W16+W17</f>
        <v>0</v>
      </c>
      <c r="X15" s="9">
        <f>X16+X17</f>
        <v>2</v>
      </c>
      <c r="Y15" s="39">
        <f>Y16+Y17</f>
        <v>2</v>
      </c>
      <c r="Z15" s="9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9"/>
      <c r="AV15" s="60"/>
      <c r="AW15" s="60"/>
      <c r="AX15" s="60"/>
      <c r="AY15" s="60"/>
      <c r="AZ15" s="60"/>
      <c r="BA15" s="60"/>
      <c r="BB15" s="60"/>
      <c r="BC15" s="60"/>
      <c r="BD15" s="9"/>
    </row>
    <row r="16" spans="1:56" ht="33" customHeight="1">
      <c r="A16" s="327"/>
      <c r="B16" s="22" t="s">
        <v>72</v>
      </c>
      <c r="C16" s="17" t="s">
        <v>90</v>
      </c>
      <c r="D16" s="12">
        <v>4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2"/>
      <c r="U16" s="9" t="s">
        <v>45</v>
      </c>
      <c r="V16" s="9" t="s">
        <v>45</v>
      </c>
      <c r="W16" s="12"/>
      <c r="X16" s="12"/>
      <c r="Y16" s="39"/>
      <c r="Z16" s="39"/>
      <c r="AA16" s="39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9"/>
      <c r="AU16" s="39"/>
      <c r="AV16" s="60"/>
      <c r="AW16" s="60"/>
      <c r="AX16" s="60"/>
      <c r="AY16" s="60"/>
      <c r="AZ16" s="60"/>
      <c r="BA16" s="60"/>
      <c r="BB16" s="60"/>
      <c r="BC16" s="60"/>
      <c r="BD16" s="12"/>
    </row>
    <row r="17" spans="1:56" ht="37.5" customHeight="1">
      <c r="A17" s="327"/>
      <c r="B17" s="21" t="s">
        <v>74</v>
      </c>
      <c r="C17" s="8" t="s">
        <v>91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9" t="s">
        <v>45</v>
      </c>
      <c r="V17" s="9" t="s">
        <v>45</v>
      </c>
      <c r="W17" s="7"/>
      <c r="X17" s="7">
        <v>2</v>
      </c>
      <c r="Y17" s="39">
        <v>2</v>
      </c>
      <c r="Z17" s="7"/>
      <c r="AA17" s="7">
        <v>2</v>
      </c>
      <c r="AB17" s="15">
        <v>4</v>
      </c>
      <c r="AC17" s="15"/>
      <c r="AD17" s="15">
        <v>4</v>
      </c>
      <c r="AE17" s="15"/>
      <c r="AF17" s="15">
        <v>2</v>
      </c>
      <c r="AG17" s="15"/>
      <c r="AH17" s="15"/>
      <c r="AI17" s="15">
        <v>4</v>
      </c>
      <c r="AJ17" s="15">
        <v>4</v>
      </c>
      <c r="AK17" s="15">
        <v>4</v>
      </c>
      <c r="AL17" s="15">
        <v>4</v>
      </c>
      <c r="AM17" s="15"/>
      <c r="AN17" s="15">
        <v>4</v>
      </c>
      <c r="AO17" s="15">
        <f>SUM(Z17:AN17)</f>
        <v>32</v>
      </c>
      <c r="AP17" s="15"/>
      <c r="AQ17" s="15"/>
      <c r="AR17" s="15"/>
      <c r="AS17" s="15"/>
      <c r="AT17" s="12"/>
      <c r="AU17" s="12"/>
      <c r="AV17" s="60"/>
      <c r="AW17" s="60"/>
      <c r="AX17" s="60"/>
      <c r="AY17" s="60"/>
      <c r="AZ17" s="60"/>
      <c r="BA17" s="60"/>
      <c r="BB17" s="60"/>
      <c r="BC17" s="60"/>
      <c r="BD17" s="12">
        <v>32</v>
      </c>
    </row>
    <row r="18" spans="1:56" ht="32.25" customHeight="1">
      <c r="A18" s="327"/>
      <c r="B18" s="20"/>
      <c r="C18" s="10" t="s">
        <v>113</v>
      </c>
      <c r="D18" s="9">
        <f>D19+D20+D21+D22+D23+D24</f>
        <v>26</v>
      </c>
      <c r="E18" s="9">
        <f aca="true" t="shared" si="3" ref="E18:T18">E19+E20+E21+E22+E23</f>
        <v>24</v>
      </c>
      <c r="F18" s="9">
        <f t="shared" si="3"/>
        <v>28</v>
      </c>
      <c r="G18" s="9">
        <f t="shared" si="3"/>
        <v>28</v>
      </c>
      <c r="H18" s="9">
        <f t="shared" si="3"/>
        <v>28</v>
      </c>
      <c r="I18" s="9">
        <f t="shared" si="3"/>
        <v>28</v>
      </c>
      <c r="J18" s="9">
        <f t="shared" si="3"/>
        <v>28</v>
      </c>
      <c r="K18" s="9">
        <f t="shared" si="3"/>
        <v>28</v>
      </c>
      <c r="L18" s="9">
        <f t="shared" si="3"/>
        <v>28</v>
      </c>
      <c r="M18" s="9">
        <f t="shared" si="3"/>
        <v>28</v>
      </c>
      <c r="N18" s="9">
        <f t="shared" si="3"/>
        <v>28</v>
      </c>
      <c r="O18" s="9">
        <f t="shared" si="3"/>
        <v>26</v>
      </c>
      <c r="P18" s="9">
        <f t="shared" si="3"/>
        <v>26</v>
      </c>
      <c r="Q18" s="9">
        <f t="shared" si="3"/>
        <v>24</v>
      </c>
      <c r="R18" s="9">
        <f t="shared" si="3"/>
        <v>24</v>
      </c>
      <c r="S18" s="9">
        <f t="shared" si="3"/>
        <v>26</v>
      </c>
      <c r="T18" s="9">
        <f t="shared" si="3"/>
        <v>28</v>
      </c>
      <c r="U18" s="9" t="s">
        <v>45</v>
      </c>
      <c r="V18" s="9" t="s">
        <v>45</v>
      </c>
      <c r="W18" s="9">
        <f>W19+W20+W21+W22+W23</f>
        <v>32</v>
      </c>
      <c r="X18" s="9">
        <f>X19+X20+X21+X22+X23</f>
        <v>30</v>
      </c>
      <c r="Y18" s="39">
        <f>Y19+Y20+Y21+Y22+Y23+Y24</f>
        <v>30</v>
      </c>
      <c r="Z18" s="9"/>
      <c r="AA18" s="9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9"/>
      <c r="AU18" s="9"/>
      <c r="AV18" s="60"/>
      <c r="AW18" s="60"/>
      <c r="AX18" s="60"/>
      <c r="AY18" s="60"/>
      <c r="AZ18" s="60"/>
      <c r="BA18" s="60"/>
      <c r="BB18" s="60"/>
      <c r="BC18" s="60"/>
      <c r="BD18" s="9"/>
    </row>
    <row r="19" spans="1:56" ht="21" customHeight="1">
      <c r="A19" s="327"/>
      <c r="B19" s="21" t="s">
        <v>75</v>
      </c>
      <c r="C19" s="8" t="s">
        <v>92</v>
      </c>
      <c r="D19" s="7">
        <v>8</v>
      </c>
      <c r="E19" s="7">
        <v>8</v>
      </c>
      <c r="F19" s="7">
        <v>6</v>
      </c>
      <c r="G19" s="7">
        <v>6</v>
      </c>
      <c r="H19" s="7">
        <v>6</v>
      </c>
      <c r="I19" s="7">
        <v>6</v>
      </c>
      <c r="J19" s="7">
        <v>6</v>
      </c>
      <c r="K19" s="7">
        <v>6</v>
      </c>
      <c r="L19" s="7">
        <v>6</v>
      </c>
      <c r="M19" s="7">
        <v>6</v>
      </c>
      <c r="N19" s="7">
        <v>6</v>
      </c>
      <c r="O19" s="7">
        <v>4</v>
      </c>
      <c r="P19" s="7">
        <v>4</v>
      </c>
      <c r="Q19" s="7">
        <v>4</v>
      </c>
      <c r="R19" s="7">
        <v>4</v>
      </c>
      <c r="S19" s="7">
        <v>4</v>
      </c>
      <c r="T19" s="7">
        <v>4</v>
      </c>
      <c r="U19" s="9" t="s">
        <v>45</v>
      </c>
      <c r="V19" s="9" t="s">
        <v>45</v>
      </c>
      <c r="W19" s="7">
        <v>4</v>
      </c>
      <c r="X19" s="7">
        <v>2</v>
      </c>
      <c r="Y19" s="39">
        <v>2</v>
      </c>
      <c r="Z19" s="7"/>
      <c r="AA19" s="7">
        <v>4</v>
      </c>
      <c r="AB19" s="15">
        <v>6</v>
      </c>
      <c r="AC19" s="15">
        <v>2</v>
      </c>
      <c r="AD19" s="15">
        <v>4</v>
      </c>
      <c r="AE19" s="15">
        <v>2</v>
      </c>
      <c r="AF19" s="15">
        <v>2</v>
      </c>
      <c r="AG19" s="15">
        <v>4</v>
      </c>
      <c r="AH19" s="15">
        <v>2</v>
      </c>
      <c r="AI19" s="15">
        <v>2</v>
      </c>
      <c r="AJ19" s="15">
        <v>2</v>
      </c>
      <c r="AK19" s="15">
        <v>2</v>
      </c>
      <c r="AL19" s="34">
        <v>9</v>
      </c>
      <c r="AM19" s="34">
        <v>2</v>
      </c>
      <c r="AN19" s="34">
        <v>12</v>
      </c>
      <c r="AO19" s="15">
        <f>SUM(Z19:AN19)</f>
        <v>55</v>
      </c>
      <c r="AP19" s="15"/>
      <c r="AQ19" s="15"/>
      <c r="AR19" s="15"/>
      <c r="AS19" s="15"/>
      <c r="AT19" s="7"/>
      <c r="AU19" s="9"/>
      <c r="AV19" s="60"/>
      <c r="AW19" s="60"/>
      <c r="AX19" s="60"/>
      <c r="AY19" s="60"/>
      <c r="AZ19" s="60"/>
      <c r="BA19" s="60"/>
      <c r="BB19" s="60"/>
      <c r="BC19" s="60"/>
      <c r="BD19" s="7" t="s">
        <v>183</v>
      </c>
    </row>
    <row r="20" spans="1:56" ht="36" customHeight="1">
      <c r="A20" s="327"/>
      <c r="B20" s="21" t="s">
        <v>79</v>
      </c>
      <c r="C20" s="8" t="s">
        <v>93</v>
      </c>
      <c r="D20" s="7">
        <v>4</v>
      </c>
      <c r="E20" s="7">
        <v>2</v>
      </c>
      <c r="F20" s="7">
        <v>2</v>
      </c>
      <c r="G20" s="7">
        <v>2</v>
      </c>
      <c r="H20" s="7">
        <v>2</v>
      </c>
      <c r="I20" s="7">
        <v>2</v>
      </c>
      <c r="J20" s="7">
        <v>2</v>
      </c>
      <c r="K20" s="7">
        <v>2</v>
      </c>
      <c r="L20" s="7">
        <v>2</v>
      </c>
      <c r="M20" s="7">
        <v>2</v>
      </c>
      <c r="N20" s="7">
        <v>2</v>
      </c>
      <c r="O20" s="7">
        <v>2</v>
      </c>
      <c r="P20" s="7">
        <v>2</v>
      </c>
      <c r="Q20" s="7"/>
      <c r="R20" s="7">
        <v>2</v>
      </c>
      <c r="S20" s="7">
        <v>2</v>
      </c>
      <c r="T20" s="7">
        <v>2</v>
      </c>
      <c r="U20" s="9" t="s">
        <v>45</v>
      </c>
      <c r="V20" s="9" t="s">
        <v>45</v>
      </c>
      <c r="W20" s="7">
        <v>2</v>
      </c>
      <c r="X20" s="7">
        <v>2</v>
      </c>
      <c r="Y20" s="39">
        <v>2</v>
      </c>
      <c r="Z20" s="7"/>
      <c r="AA20" s="7"/>
      <c r="AB20" s="15">
        <v>2</v>
      </c>
      <c r="AC20" s="15"/>
      <c r="AD20" s="15"/>
      <c r="AE20" s="15"/>
      <c r="AF20" s="15">
        <v>4</v>
      </c>
      <c r="AG20" s="15">
        <v>4</v>
      </c>
      <c r="AH20" s="15"/>
      <c r="AI20" s="15">
        <v>2</v>
      </c>
      <c r="AJ20" s="15">
        <v>2</v>
      </c>
      <c r="AK20" s="15">
        <v>6</v>
      </c>
      <c r="AL20" s="15">
        <v>5</v>
      </c>
      <c r="AM20" s="15"/>
      <c r="AN20" s="15"/>
      <c r="AO20" s="15">
        <f>SUM(Z20:AN20)</f>
        <v>25</v>
      </c>
      <c r="AP20" s="15"/>
      <c r="AQ20" s="15"/>
      <c r="AR20" s="15"/>
      <c r="AS20" s="15"/>
      <c r="AT20" s="7"/>
      <c r="AU20" s="9"/>
      <c r="AV20" s="60"/>
      <c r="AW20" s="60"/>
      <c r="AX20" s="60"/>
      <c r="AY20" s="60"/>
      <c r="AZ20" s="60"/>
      <c r="BA20" s="60"/>
      <c r="BB20" s="60"/>
      <c r="BC20" s="60"/>
      <c r="BD20" s="7">
        <v>25</v>
      </c>
    </row>
    <row r="21" spans="1:56" ht="36" customHeight="1">
      <c r="A21" s="327"/>
      <c r="B21" s="21" t="s">
        <v>82</v>
      </c>
      <c r="C21" s="8" t="s">
        <v>94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2</v>
      </c>
      <c r="Q21" s="7">
        <v>2</v>
      </c>
      <c r="R21" s="7"/>
      <c r="S21" s="7">
        <v>2</v>
      </c>
      <c r="T21" s="7">
        <v>4</v>
      </c>
      <c r="U21" s="9" t="s">
        <v>45</v>
      </c>
      <c r="V21" s="9" t="s">
        <v>45</v>
      </c>
      <c r="W21" s="7">
        <v>2</v>
      </c>
      <c r="X21" s="7">
        <v>2</v>
      </c>
      <c r="Y21" s="39">
        <v>2</v>
      </c>
      <c r="Z21" s="7"/>
      <c r="AA21" s="7"/>
      <c r="AB21" s="15"/>
      <c r="AC21" s="15"/>
      <c r="AD21" s="15"/>
      <c r="AE21" s="15"/>
      <c r="AF21" s="15"/>
      <c r="AG21" s="15"/>
      <c r="AH21" s="15">
        <v>8</v>
      </c>
      <c r="AI21" s="15"/>
      <c r="AJ21" s="15"/>
      <c r="AK21" s="15"/>
      <c r="AL21" s="15"/>
      <c r="AM21" s="34"/>
      <c r="AN21" s="34"/>
      <c r="AO21" s="34">
        <f>SUM(Z21:AN21)</f>
        <v>8</v>
      </c>
      <c r="AP21" s="15"/>
      <c r="AQ21" s="15"/>
      <c r="AR21" s="15"/>
      <c r="AS21" s="15"/>
      <c r="AT21" s="7"/>
      <c r="AU21" s="9"/>
      <c r="AV21" s="60"/>
      <c r="AW21" s="60"/>
      <c r="AX21" s="60"/>
      <c r="AY21" s="60"/>
      <c r="AZ21" s="60"/>
      <c r="BA21" s="60"/>
      <c r="BB21" s="60"/>
      <c r="BC21" s="60"/>
      <c r="BD21" s="7" t="s">
        <v>184</v>
      </c>
    </row>
    <row r="22" spans="1:56" ht="36" customHeight="1">
      <c r="A22" s="327"/>
      <c r="B22" s="21" t="s">
        <v>80</v>
      </c>
      <c r="C22" s="8" t="s">
        <v>102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9" t="s">
        <v>45</v>
      </c>
      <c r="V22" s="9" t="s">
        <v>45</v>
      </c>
      <c r="W22" s="7"/>
      <c r="X22" s="7"/>
      <c r="Y22" s="39"/>
      <c r="Z22" s="39">
        <v>2</v>
      </c>
      <c r="AA22" s="39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39"/>
      <c r="AU22" s="39"/>
      <c r="AV22" s="60"/>
      <c r="AW22" s="60"/>
      <c r="AX22" s="60"/>
      <c r="AY22" s="60"/>
      <c r="AZ22" s="60"/>
      <c r="BA22" s="60"/>
      <c r="BB22" s="60"/>
      <c r="BC22" s="60"/>
      <c r="BD22" s="7">
        <v>2</v>
      </c>
    </row>
    <row r="23" spans="1:56" ht="32.25" customHeight="1">
      <c r="A23" s="327"/>
      <c r="B23" s="21" t="s">
        <v>86</v>
      </c>
      <c r="C23" s="8" t="s">
        <v>85</v>
      </c>
      <c r="D23" s="7">
        <v>12</v>
      </c>
      <c r="E23" s="7">
        <v>12</v>
      </c>
      <c r="F23" s="7">
        <v>18</v>
      </c>
      <c r="G23" s="7">
        <v>18</v>
      </c>
      <c r="H23" s="7">
        <v>18</v>
      </c>
      <c r="I23" s="7">
        <v>18</v>
      </c>
      <c r="J23" s="7">
        <v>18</v>
      </c>
      <c r="K23" s="7">
        <v>18</v>
      </c>
      <c r="L23" s="7">
        <v>18</v>
      </c>
      <c r="M23" s="7">
        <v>18</v>
      </c>
      <c r="N23" s="7">
        <v>18</v>
      </c>
      <c r="O23" s="7">
        <v>18</v>
      </c>
      <c r="P23" s="7">
        <v>18</v>
      </c>
      <c r="Q23" s="7">
        <v>18</v>
      </c>
      <c r="R23" s="7">
        <v>18</v>
      </c>
      <c r="S23" s="7">
        <v>18</v>
      </c>
      <c r="T23" s="7">
        <v>18</v>
      </c>
      <c r="U23" s="9" t="s">
        <v>45</v>
      </c>
      <c r="V23" s="9" t="s">
        <v>45</v>
      </c>
      <c r="W23" s="7">
        <v>24</v>
      </c>
      <c r="X23" s="7">
        <v>24</v>
      </c>
      <c r="Y23" s="39">
        <v>24</v>
      </c>
      <c r="Z23" s="7">
        <v>30</v>
      </c>
      <c r="AA23" s="7">
        <v>24</v>
      </c>
      <c r="AB23" s="15">
        <v>24</v>
      </c>
      <c r="AC23" s="15">
        <v>18</v>
      </c>
      <c r="AD23" s="15">
        <v>24</v>
      </c>
      <c r="AE23" s="15">
        <v>18</v>
      </c>
      <c r="AF23" s="15">
        <v>24</v>
      </c>
      <c r="AG23" s="15">
        <v>24</v>
      </c>
      <c r="AH23" s="15">
        <v>24</v>
      </c>
      <c r="AI23" s="15">
        <v>24</v>
      </c>
      <c r="AJ23" s="15">
        <v>24</v>
      </c>
      <c r="AK23" s="15">
        <v>18</v>
      </c>
      <c r="AL23" s="15">
        <v>18</v>
      </c>
      <c r="AM23" s="15">
        <v>18</v>
      </c>
      <c r="AN23" s="15">
        <v>12</v>
      </c>
      <c r="AO23" s="15">
        <f>SUM(Z23:AN23)</f>
        <v>324</v>
      </c>
      <c r="AP23" s="15"/>
      <c r="AQ23" s="15"/>
      <c r="AR23" s="15"/>
      <c r="AS23" s="15"/>
      <c r="AT23" s="7"/>
      <c r="AU23" s="9"/>
      <c r="AV23" s="60"/>
      <c r="AW23" s="60"/>
      <c r="AX23" s="60"/>
      <c r="AY23" s="60"/>
      <c r="AZ23" s="60"/>
      <c r="BA23" s="60"/>
      <c r="BB23" s="60"/>
      <c r="BC23" s="60"/>
      <c r="BD23" s="7">
        <v>324</v>
      </c>
    </row>
    <row r="24" spans="1:56" ht="30" customHeight="1">
      <c r="A24" s="327"/>
      <c r="B24" s="21" t="s">
        <v>135</v>
      </c>
      <c r="C24" s="8" t="s">
        <v>87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 t="s">
        <v>45</v>
      </c>
      <c r="V24" s="9" t="s">
        <v>45</v>
      </c>
      <c r="W24" s="7"/>
      <c r="X24" s="7"/>
      <c r="Y24" s="39"/>
      <c r="Z24" s="7">
        <f>SUM(Z11:Z23)</f>
        <v>36</v>
      </c>
      <c r="AA24" s="7">
        <f>SUM(AA11:AA23)</f>
        <v>36</v>
      </c>
      <c r="AB24" s="15">
        <f>SUM(AB11:AB23)</f>
        <v>42</v>
      </c>
      <c r="AC24" s="47">
        <f>SUM(AC11:AC23)</f>
        <v>20</v>
      </c>
      <c r="AD24" s="15">
        <f>SUM(AD12:AD23)</f>
        <v>36</v>
      </c>
      <c r="AE24" s="47">
        <f>SUM(AE11:AE23)</f>
        <v>20</v>
      </c>
      <c r="AF24" s="15">
        <f>SUM(AF11:AF23)</f>
        <v>36</v>
      </c>
      <c r="AG24" s="15">
        <f>SUM(AG12:AG23)</f>
        <v>36</v>
      </c>
      <c r="AH24" s="15">
        <f aca="true" t="shared" si="4" ref="AH24:AM24">SUM(AH11:AH23)</f>
        <v>36</v>
      </c>
      <c r="AI24" s="15">
        <f t="shared" si="4"/>
        <v>36</v>
      </c>
      <c r="AJ24" s="15">
        <f t="shared" si="4"/>
        <v>36</v>
      </c>
      <c r="AK24" s="15">
        <f t="shared" si="4"/>
        <v>36</v>
      </c>
      <c r="AL24" s="15">
        <f t="shared" si="4"/>
        <v>36</v>
      </c>
      <c r="AM24" s="15">
        <f t="shared" si="4"/>
        <v>20</v>
      </c>
      <c r="AN24" s="47">
        <v>30</v>
      </c>
      <c r="AO24" s="62">
        <v>36</v>
      </c>
      <c r="AP24" s="47">
        <v>36</v>
      </c>
      <c r="AQ24" s="47">
        <v>36</v>
      </c>
      <c r="AR24" s="47">
        <v>36</v>
      </c>
      <c r="AS24" s="47">
        <v>30</v>
      </c>
      <c r="AT24" s="48">
        <v>36</v>
      </c>
      <c r="AU24" s="9">
        <f>SUM(AU11:AU23)</f>
        <v>0</v>
      </c>
      <c r="AV24" s="60"/>
      <c r="AW24" s="60"/>
      <c r="AX24" s="60"/>
      <c r="AY24" s="60"/>
      <c r="AZ24" s="60"/>
      <c r="BA24" s="60"/>
      <c r="BB24" s="60"/>
      <c r="BC24" s="60"/>
      <c r="BD24" s="7">
        <v>216</v>
      </c>
    </row>
    <row r="25" spans="1:56" ht="15">
      <c r="A25" s="328"/>
      <c r="B25" s="407" t="s">
        <v>44</v>
      </c>
      <c r="C25" s="408"/>
      <c r="D25" s="11">
        <f aca="true" t="shared" si="5" ref="D25:T25">D14+D10</f>
        <v>36</v>
      </c>
      <c r="E25" s="11">
        <f t="shared" si="5"/>
        <v>36</v>
      </c>
      <c r="F25" s="11">
        <f t="shared" si="5"/>
        <v>36</v>
      </c>
      <c r="G25" s="11">
        <f t="shared" si="5"/>
        <v>36</v>
      </c>
      <c r="H25" s="11">
        <f t="shared" si="5"/>
        <v>36</v>
      </c>
      <c r="I25" s="11">
        <f t="shared" si="5"/>
        <v>36</v>
      </c>
      <c r="J25" s="11">
        <f t="shared" si="5"/>
        <v>36</v>
      </c>
      <c r="K25" s="11">
        <f t="shared" si="5"/>
        <v>36</v>
      </c>
      <c r="L25" s="11">
        <f t="shared" si="5"/>
        <v>36</v>
      </c>
      <c r="M25" s="11">
        <f t="shared" si="5"/>
        <v>36</v>
      </c>
      <c r="N25" s="11">
        <f t="shared" si="5"/>
        <v>36</v>
      </c>
      <c r="O25" s="11">
        <f t="shared" si="5"/>
        <v>36</v>
      </c>
      <c r="P25" s="11">
        <f t="shared" si="5"/>
        <v>36</v>
      </c>
      <c r="Q25" s="11">
        <f t="shared" si="5"/>
        <v>36</v>
      </c>
      <c r="R25" s="11">
        <f t="shared" si="5"/>
        <v>36</v>
      </c>
      <c r="S25" s="11">
        <f t="shared" si="5"/>
        <v>36</v>
      </c>
      <c r="T25" s="11">
        <f t="shared" si="5"/>
        <v>36</v>
      </c>
      <c r="U25" s="11" t="s">
        <v>45</v>
      </c>
      <c r="V25" s="11" t="s">
        <v>45</v>
      </c>
      <c r="W25" s="11">
        <f>W14+W10</f>
        <v>36</v>
      </c>
      <c r="X25" s="11">
        <f>X14+X10</f>
        <v>36</v>
      </c>
      <c r="Y25" s="40">
        <f>Y14+Y10</f>
        <v>36</v>
      </c>
      <c r="Z25" s="53">
        <v>36</v>
      </c>
      <c r="AA25" s="54">
        <v>36</v>
      </c>
      <c r="AB25" s="54">
        <v>42</v>
      </c>
      <c r="AC25" s="54">
        <v>20</v>
      </c>
      <c r="AD25" s="54">
        <v>36</v>
      </c>
      <c r="AE25" s="54">
        <v>20</v>
      </c>
      <c r="AF25" s="54">
        <v>36</v>
      </c>
      <c r="AG25" s="54">
        <v>36</v>
      </c>
      <c r="AH25" s="54">
        <v>36</v>
      </c>
      <c r="AI25" s="55">
        <v>36</v>
      </c>
      <c r="AJ25" s="54">
        <v>36</v>
      </c>
      <c r="AK25" s="54">
        <v>36</v>
      </c>
      <c r="AL25" s="54">
        <v>36</v>
      </c>
      <c r="AM25" s="54">
        <v>20</v>
      </c>
      <c r="AN25" s="54">
        <v>28</v>
      </c>
      <c r="AO25" s="54">
        <v>36</v>
      </c>
      <c r="AP25" s="54">
        <v>36</v>
      </c>
      <c r="AQ25" s="54">
        <v>36</v>
      </c>
      <c r="AR25" s="54">
        <v>36</v>
      </c>
      <c r="AS25" s="54">
        <v>28</v>
      </c>
      <c r="AT25" s="54">
        <v>36</v>
      </c>
      <c r="AU25" s="56">
        <v>30</v>
      </c>
      <c r="AV25" s="60"/>
      <c r="AW25" s="60"/>
      <c r="AX25" s="60"/>
      <c r="AY25" s="60"/>
      <c r="AZ25" s="60"/>
      <c r="BA25" s="60"/>
      <c r="BB25" s="60"/>
      <c r="BC25" s="60"/>
      <c r="BD25" s="9"/>
    </row>
    <row r="26" ht="15">
      <c r="AN26">
        <v>6</v>
      </c>
    </row>
    <row r="27" spans="42:53" ht="15">
      <c r="AP27" s="332" t="s">
        <v>136</v>
      </c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</row>
    <row r="28" spans="3:29" ht="15">
      <c r="C28" s="330" t="s">
        <v>89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</row>
  </sheetData>
  <sheetProtection/>
  <mergeCells count="23">
    <mergeCell ref="AN1:BD3"/>
    <mergeCell ref="A4:BC4"/>
    <mergeCell ref="A5:A9"/>
    <mergeCell ref="B5:B9"/>
    <mergeCell ref="C5:C9"/>
    <mergeCell ref="D5:G5"/>
    <mergeCell ref="I5:L5"/>
    <mergeCell ref="C28:AC28"/>
    <mergeCell ref="AZ5:BC5"/>
    <mergeCell ref="D6:BC6"/>
    <mergeCell ref="D8:BC8"/>
    <mergeCell ref="AM5:AP5"/>
    <mergeCell ref="AR5:AT5"/>
    <mergeCell ref="AV5:AY5"/>
    <mergeCell ref="A10:A25"/>
    <mergeCell ref="B25:C25"/>
    <mergeCell ref="AP27:BA27"/>
    <mergeCell ref="Z5:AC5"/>
    <mergeCell ref="AD5:AG5"/>
    <mergeCell ref="AI5:AL5"/>
    <mergeCell ref="M5:P5"/>
    <mergeCell ref="Q5:T5"/>
    <mergeCell ref="V5:Y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29"/>
  <sheetViews>
    <sheetView zoomScale="66" zoomScaleNormal="66" zoomScalePageLayoutView="0" workbookViewId="0" topLeftCell="A16">
      <selection activeCell="AN26" sqref="AN26:AT26"/>
    </sheetView>
  </sheetViews>
  <sheetFormatPr defaultColWidth="9.140625" defaultRowHeight="15"/>
  <cols>
    <col min="1" max="1" width="2.421875" style="0" customWidth="1"/>
    <col min="2" max="2" width="3.8515625" style="0" customWidth="1"/>
    <col min="3" max="3" width="22.8515625" style="0" customWidth="1"/>
    <col min="4" max="4" width="3.421875" style="0" customWidth="1"/>
    <col min="5" max="5" width="3.28125" style="0" customWidth="1"/>
    <col min="6" max="6" width="3.421875" style="0" customWidth="1"/>
    <col min="7" max="7" width="3.28125" style="0" customWidth="1"/>
    <col min="8" max="9" width="3.421875" style="0" customWidth="1"/>
    <col min="10" max="10" width="3.28125" style="0" customWidth="1"/>
    <col min="11" max="11" width="3.421875" style="0" customWidth="1"/>
    <col min="12" max="12" width="3.7109375" style="0" customWidth="1"/>
    <col min="13" max="13" width="3.28125" style="0" customWidth="1"/>
    <col min="14" max="15" width="3.57421875" style="0" customWidth="1"/>
    <col min="16" max="16" width="3.7109375" style="0" customWidth="1"/>
    <col min="17" max="17" width="4.140625" style="0" customWidth="1"/>
    <col min="18" max="18" width="3.7109375" style="0" customWidth="1"/>
    <col min="19" max="19" width="3.57421875" style="0" customWidth="1"/>
    <col min="20" max="21" width="3.8515625" style="0" customWidth="1"/>
    <col min="22" max="22" width="3.00390625" style="0" customWidth="1"/>
    <col min="23" max="25" width="4.00390625" style="0" customWidth="1"/>
    <col min="26" max="26" width="3.8515625" style="0" customWidth="1"/>
    <col min="27" max="29" width="3.7109375" style="0" customWidth="1"/>
    <col min="30" max="30" width="4.00390625" style="0" customWidth="1"/>
    <col min="31" max="31" width="4.140625" style="0" customWidth="1"/>
    <col min="32" max="32" width="4.00390625" style="0" customWidth="1"/>
    <col min="33" max="33" width="3.421875" style="0" customWidth="1"/>
    <col min="34" max="35" width="3.57421875" style="0" customWidth="1"/>
    <col min="36" max="37" width="3.421875" style="0" customWidth="1"/>
    <col min="38" max="38" width="4.28125" style="0" customWidth="1"/>
    <col min="39" max="39" width="3.8515625" style="0" customWidth="1"/>
    <col min="40" max="40" width="5.00390625" style="0" customWidth="1"/>
    <col min="41" max="41" width="3.7109375" style="0" customWidth="1"/>
    <col min="42" max="42" width="3.421875" style="0" customWidth="1"/>
    <col min="43" max="43" width="3.140625" style="0" customWidth="1"/>
    <col min="44" max="45" width="3.7109375" style="0" customWidth="1"/>
    <col min="46" max="46" width="3.28125" style="0" customWidth="1"/>
    <col min="47" max="47" width="5.421875" style="0" customWidth="1"/>
    <col min="48" max="48" width="3.28125" style="0" customWidth="1"/>
    <col min="49" max="49" width="3.421875" style="0" customWidth="1"/>
    <col min="50" max="50" width="3.57421875" style="0" customWidth="1"/>
    <col min="51" max="51" width="4.421875" style="0" customWidth="1"/>
    <col min="52" max="52" width="3.28125" style="0" customWidth="1"/>
    <col min="53" max="53" width="3.421875" style="0" customWidth="1"/>
    <col min="54" max="54" width="4.140625" style="0" customWidth="1"/>
    <col min="55" max="55" width="4.00390625" style="0" customWidth="1"/>
  </cols>
  <sheetData>
    <row r="1" spans="40:56" ht="15">
      <c r="AN1" s="336" t="s">
        <v>56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40:56" ht="15"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14.25" customHeight="1">
      <c r="A4" s="345" t="s">
        <v>155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</row>
    <row r="5" spans="1:56" ht="61.5" customHeight="1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5.75" customHeight="1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29.25" customHeight="1">
      <c r="A10" s="326" t="s">
        <v>158</v>
      </c>
      <c r="B10" s="3">
        <v>1</v>
      </c>
      <c r="C10" s="4" t="s">
        <v>58</v>
      </c>
      <c r="D10" s="5">
        <f aca="true" t="shared" si="0" ref="D10:T10">D11+D12+D13</f>
        <v>12</v>
      </c>
      <c r="E10" s="5">
        <f t="shared" si="0"/>
        <v>12</v>
      </c>
      <c r="F10" s="5">
        <f t="shared" si="0"/>
        <v>12</v>
      </c>
      <c r="G10" s="5">
        <f t="shared" si="0"/>
        <v>12</v>
      </c>
      <c r="H10" s="5">
        <f t="shared" si="0"/>
        <v>12</v>
      </c>
      <c r="I10" s="5">
        <f t="shared" si="0"/>
        <v>8</v>
      </c>
      <c r="J10" s="5">
        <f t="shared" si="0"/>
        <v>6</v>
      </c>
      <c r="K10" s="5">
        <f t="shared" si="0"/>
        <v>6</v>
      </c>
      <c r="L10" s="5">
        <f t="shared" si="0"/>
        <v>6</v>
      </c>
      <c r="M10" s="5">
        <f t="shared" si="0"/>
        <v>4</v>
      </c>
      <c r="N10" s="5">
        <f t="shared" si="0"/>
        <v>6</v>
      </c>
      <c r="O10" s="5">
        <f t="shared" si="0"/>
        <v>4</v>
      </c>
      <c r="P10" s="5">
        <f t="shared" si="0"/>
        <v>6</v>
      </c>
      <c r="Q10" s="5">
        <f t="shared" si="0"/>
        <v>4</v>
      </c>
      <c r="R10" s="5">
        <f t="shared" si="0"/>
        <v>1</v>
      </c>
      <c r="S10" s="5">
        <f t="shared" si="0"/>
        <v>2</v>
      </c>
      <c r="T10" s="5">
        <f t="shared" si="0"/>
        <v>0</v>
      </c>
      <c r="U10" s="5" t="s">
        <v>45</v>
      </c>
      <c r="V10" s="5" t="s">
        <v>45</v>
      </c>
      <c r="W10" s="5">
        <f>W11+W12+W13</f>
        <v>0</v>
      </c>
      <c r="X10" s="5">
        <f>X11+X12+X13</f>
        <v>2</v>
      </c>
      <c r="Y10" s="39">
        <f>Y11+Y12+Y13</f>
        <v>2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</row>
    <row r="11" spans="1:56" ht="15">
      <c r="A11" s="327"/>
      <c r="B11" s="21" t="s">
        <v>60</v>
      </c>
      <c r="C11" s="2" t="s">
        <v>26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/>
      <c r="N11" s="7">
        <v>2</v>
      </c>
      <c r="O11" s="7">
        <v>2</v>
      </c>
      <c r="P11" s="7">
        <v>2</v>
      </c>
      <c r="Q11" s="7">
        <v>2</v>
      </c>
      <c r="R11" s="7">
        <v>1</v>
      </c>
      <c r="S11" s="7">
        <v>2</v>
      </c>
      <c r="T11" s="7"/>
      <c r="U11" s="9" t="s">
        <v>45</v>
      </c>
      <c r="V11" s="9" t="s">
        <v>45</v>
      </c>
      <c r="W11" s="7"/>
      <c r="X11" s="7">
        <v>2</v>
      </c>
      <c r="Y11" s="39">
        <v>2</v>
      </c>
      <c r="Z11" s="7"/>
      <c r="AA11" s="7"/>
      <c r="AB11" s="15">
        <v>4</v>
      </c>
      <c r="AC11" s="15">
        <v>2</v>
      </c>
      <c r="AD11" s="15">
        <v>2</v>
      </c>
      <c r="AE11" s="15">
        <v>2</v>
      </c>
      <c r="AF11" s="15">
        <v>2</v>
      </c>
      <c r="AG11" s="15">
        <v>4</v>
      </c>
      <c r="AH11" s="15">
        <v>2</v>
      </c>
      <c r="AI11" s="15">
        <v>4</v>
      </c>
      <c r="AJ11" s="15">
        <v>4</v>
      </c>
      <c r="AK11" s="15">
        <v>2</v>
      </c>
      <c r="AL11" s="15">
        <v>2</v>
      </c>
      <c r="AM11" s="15"/>
      <c r="AN11" s="15"/>
      <c r="AO11" s="15"/>
      <c r="AP11" s="15"/>
      <c r="AQ11" s="15"/>
      <c r="AR11" s="15"/>
      <c r="AS11" s="15"/>
      <c r="AT11" s="12"/>
      <c r="AU11" s="12"/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>
        <v>30</v>
      </c>
    </row>
    <row r="12" spans="1:56" ht="15">
      <c r="A12" s="327"/>
      <c r="B12" s="21" t="s">
        <v>62</v>
      </c>
      <c r="C12" s="2" t="s">
        <v>29</v>
      </c>
      <c r="D12" s="7">
        <v>6</v>
      </c>
      <c r="E12" s="7">
        <v>8</v>
      </c>
      <c r="F12" s="7">
        <v>6</v>
      </c>
      <c r="G12" s="7">
        <v>6</v>
      </c>
      <c r="H12" s="7">
        <v>6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>
        <v>2</v>
      </c>
      <c r="P12" s="7">
        <v>4</v>
      </c>
      <c r="Q12" s="7">
        <v>2</v>
      </c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7">
        <v>2</v>
      </c>
      <c r="AA12" s="7">
        <v>2</v>
      </c>
      <c r="AB12" s="15">
        <v>2</v>
      </c>
      <c r="AC12" s="15"/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4</v>
      </c>
      <c r="AL12" s="15"/>
      <c r="AM12" s="15"/>
      <c r="AN12" s="15"/>
      <c r="AO12" s="15"/>
      <c r="AP12" s="15"/>
      <c r="AQ12" s="15"/>
      <c r="AR12" s="15"/>
      <c r="AS12" s="15"/>
      <c r="AT12" s="12"/>
      <c r="AU12" s="12"/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>
        <v>24</v>
      </c>
    </row>
    <row r="13" spans="1:56" ht="30" customHeight="1">
      <c r="A13" s="327"/>
      <c r="B13" s="21" t="s">
        <v>63</v>
      </c>
      <c r="C13" s="23" t="s">
        <v>67</v>
      </c>
      <c r="D13" s="7">
        <v>4</v>
      </c>
      <c r="E13" s="7">
        <v>2</v>
      </c>
      <c r="F13" s="7">
        <v>4</v>
      </c>
      <c r="G13" s="7">
        <v>4</v>
      </c>
      <c r="H13" s="7">
        <v>4</v>
      </c>
      <c r="I13" s="7">
        <v>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" t="s">
        <v>45</v>
      </c>
      <c r="V13" s="9" t="s">
        <v>45</v>
      </c>
      <c r="W13" s="7"/>
      <c r="X13" s="7"/>
      <c r="Y13" s="39"/>
      <c r="Z13" s="51"/>
      <c r="AA13" s="51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1"/>
      <c r="AU13" s="51"/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/>
    </row>
    <row r="14" spans="1:56" ht="34.5" customHeight="1">
      <c r="A14" s="327"/>
      <c r="B14" s="24" t="s">
        <v>69</v>
      </c>
      <c r="C14" s="6" t="s">
        <v>70</v>
      </c>
      <c r="D14" s="5">
        <f aca="true" t="shared" si="1" ref="D14:T14">D15+D18</f>
        <v>24</v>
      </c>
      <c r="E14" s="5">
        <f t="shared" si="1"/>
        <v>24</v>
      </c>
      <c r="F14" s="5">
        <f t="shared" si="1"/>
        <v>24</v>
      </c>
      <c r="G14" s="5">
        <f t="shared" si="1"/>
        <v>24</v>
      </c>
      <c r="H14" s="5">
        <f t="shared" si="1"/>
        <v>24</v>
      </c>
      <c r="I14" s="5">
        <f t="shared" si="1"/>
        <v>28</v>
      </c>
      <c r="J14" s="5">
        <f t="shared" si="1"/>
        <v>30</v>
      </c>
      <c r="K14" s="5">
        <f t="shared" si="1"/>
        <v>30</v>
      </c>
      <c r="L14" s="5">
        <f t="shared" si="1"/>
        <v>30</v>
      </c>
      <c r="M14" s="5">
        <f t="shared" si="1"/>
        <v>24</v>
      </c>
      <c r="N14" s="5">
        <f t="shared" si="1"/>
        <v>30</v>
      </c>
      <c r="O14" s="5">
        <f t="shared" si="1"/>
        <v>32</v>
      </c>
      <c r="P14" s="5">
        <f t="shared" si="1"/>
        <v>30</v>
      </c>
      <c r="Q14" s="5">
        <f t="shared" si="1"/>
        <v>32</v>
      </c>
      <c r="R14" s="5">
        <f t="shared" si="1"/>
        <v>35</v>
      </c>
      <c r="S14" s="5">
        <f t="shared" si="1"/>
        <v>34</v>
      </c>
      <c r="T14" s="5">
        <f t="shared" si="1"/>
        <v>36</v>
      </c>
      <c r="U14" s="5" t="s">
        <v>45</v>
      </c>
      <c r="V14" s="5" t="s">
        <v>45</v>
      </c>
      <c r="W14" s="5">
        <f>W15+W18</f>
        <v>36</v>
      </c>
      <c r="X14" s="5">
        <f>X15+X18</f>
        <v>34</v>
      </c>
      <c r="Y14" s="39">
        <f>Y15+Y18</f>
        <v>34</v>
      </c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"/>
      <c r="AV14" s="5" t="s">
        <v>45</v>
      </c>
      <c r="AW14" s="5" t="s">
        <v>45</v>
      </c>
      <c r="AX14" s="5" t="s">
        <v>45</v>
      </c>
      <c r="AY14" s="5" t="s">
        <v>45</v>
      </c>
      <c r="AZ14" s="5" t="s">
        <v>45</v>
      </c>
      <c r="BA14" s="5" t="s">
        <v>45</v>
      </c>
      <c r="BB14" s="5" t="s">
        <v>45</v>
      </c>
      <c r="BC14" s="5" t="s">
        <v>45</v>
      </c>
      <c r="BD14" s="5"/>
    </row>
    <row r="15" spans="1:56" ht="29.25" customHeight="1">
      <c r="A15" s="327"/>
      <c r="B15" s="20"/>
      <c r="C15" s="10" t="s">
        <v>76</v>
      </c>
      <c r="D15" s="9">
        <f aca="true" t="shared" si="2" ref="D15:T15">D16+D17</f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2</v>
      </c>
      <c r="J15" s="9">
        <f t="shared" si="2"/>
        <v>4</v>
      </c>
      <c r="K15" s="9">
        <f t="shared" si="2"/>
        <v>4</v>
      </c>
      <c r="L15" s="9">
        <f t="shared" si="2"/>
        <v>4</v>
      </c>
      <c r="M15" s="9">
        <f t="shared" si="2"/>
        <v>2</v>
      </c>
      <c r="N15" s="9">
        <f t="shared" si="2"/>
        <v>4</v>
      </c>
      <c r="O15" s="9">
        <f t="shared" si="2"/>
        <v>6</v>
      </c>
      <c r="P15" s="9">
        <f t="shared" si="2"/>
        <v>4</v>
      </c>
      <c r="Q15" s="9">
        <f t="shared" si="2"/>
        <v>2</v>
      </c>
      <c r="R15" s="9">
        <f t="shared" si="2"/>
        <v>2</v>
      </c>
      <c r="S15" s="9">
        <f t="shared" si="2"/>
        <v>2</v>
      </c>
      <c r="T15" s="9">
        <f t="shared" si="2"/>
        <v>2</v>
      </c>
      <c r="U15" s="9" t="s">
        <v>45</v>
      </c>
      <c r="V15" s="9" t="s">
        <v>45</v>
      </c>
      <c r="W15" s="9">
        <f>W16+W17</f>
        <v>2</v>
      </c>
      <c r="X15" s="9">
        <f>X16+X17</f>
        <v>2</v>
      </c>
      <c r="Y15" s="39">
        <f>Y16+Y17</f>
        <v>2</v>
      </c>
      <c r="Z15" s="9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9"/>
      <c r="AV15" s="9" t="s">
        <v>45</v>
      </c>
      <c r="AW15" s="9" t="s">
        <v>45</v>
      </c>
      <c r="AX15" s="9" t="s">
        <v>45</v>
      </c>
      <c r="AY15" s="9" t="s">
        <v>45</v>
      </c>
      <c r="AZ15" s="9" t="s">
        <v>45</v>
      </c>
      <c r="BA15" s="9" t="s">
        <v>45</v>
      </c>
      <c r="BB15" s="9" t="s">
        <v>45</v>
      </c>
      <c r="BC15" s="9" t="s">
        <v>45</v>
      </c>
      <c r="BD15" s="9"/>
    </row>
    <row r="16" spans="1:56" ht="18" customHeight="1">
      <c r="A16" s="327"/>
      <c r="B16" s="22" t="s">
        <v>71</v>
      </c>
      <c r="C16" s="17" t="s">
        <v>100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9" t="s">
        <v>45</v>
      </c>
      <c r="V16" s="9" t="s">
        <v>45</v>
      </c>
      <c r="W16" s="12"/>
      <c r="X16" s="12">
        <v>2</v>
      </c>
      <c r="Y16" s="39">
        <v>2</v>
      </c>
      <c r="Z16" s="12">
        <v>2</v>
      </c>
      <c r="AA16" s="12">
        <v>2</v>
      </c>
      <c r="AB16" s="15">
        <v>2</v>
      </c>
      <c r="AC16" s="15">
        <v>2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2"/>
      <c r="AU16" s="12"/>
      <c r="AV16" s="12" t="s">
        <v>45</v>
      </c>
      <c r="AW16" s="12" t="s">
        <v>45</v>
      </c>
      <c r="AX16" s="12" t="s">
        <v>45</v>
      </c>
      <c r="AY16" s="12" t="s">
        <v>45</v>
      </c>
      <c r="AZ16" s="12" t="s">
        <v>45</v>
      </c>
      <c r="BA16" s="12" t="s">
        <v>45</v>
      </c>
      <c r="BB16" s="12" t="s">
        <v>45</v>
      </c>
      <c r="BC16" s="12" t="s">
        <v>45</v>
      </c>
      <c r="BD16" s="12">
        <v>8</v>
      </c>
    </row>
    <row r="17" spans="1:56" ht="18" customHeight="1">
      <c r="A17" s="327"/>
      <c r="B17" s="22" t="s">
        <v>74</v>
      </c>
      <c r="C17" s="17" t="s">
        <v>68</v>
      </c>
      <c r="D17" s="12"/>
      <c r="E17" s="12"/>
      <c r="F17" s="12"/>
      <c r="G17" s="12"/>
      <c r="H17" s="12"/>
      <c r="I17" s="12">
        <v>2</v>
      </c>
      <c r="J17" s="12">
        <v>4</v>
      </c>
      <c r="K17" s="12">
        <v>4</v>
      </c>
      <c r="L17" s="12">
        <v>4</v>
      </c>
      <c r="M17" s="12">
        <v>2</v>
      </c>
      <c r="N17" s="12">
        <v>4</v>
      </c>
      <c r="O17" s="12">
        <v>6</v>
      </c>
      <c r="P17" s="12">
        <v>4</v>
      </c>
      <c r="Q17" s="12">
        <v>2</v>
      </c>
      <c r="R17" s="12">
        <v>2</v>
      </c>
      <c r="S17" s="12">
        <v>2</v>
      </c>
      <c r="T17" s="12">
        <v>2</v>
      </c>
      <c r="U17" s="9"/>
      <c r="V17" s="9"/>
      <c r="W17" s="12">
        <v>2</v>
      </c>
      <c r="X17" s="12"/>
      <c r="Y17" s="39"/>
      <c r="Z17" s="51"/>
      <c r="AA17" s="51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1"/>
      <c r="AU17" s="51"/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</row>
    <row r="18" spans="1:56" ht="27" customHeight="1">
      <c r="A18" s="327"/>
      <c r="B18" s="20"/>
      <c r="C18" s="10" t="s">
        <v>113</v>
      </c>
      <c r="D18" s="9">
        <f aca="true" t="shared" si="3" ref="D18:T18">D19+D20+D21+D22+D23+D24+D25</f>
        <v>24</v>
      </c>
      <c r="E18" s="9">
        <f t="shared" si="3"/>
        <v>24</v>
      </c>
      <c r="F18" s="9">
        <f t="shared" si="3"/>
        <v>24</v>
      </c>
      <c r="G18" s="9">
        <f t="shared" si="3"/>
        <v>24</v>
      </c>
      <c r="H18" s="9">
        <f t="shared" si="3"/>
        <v>24</v>
      </c>
      <c r="I18" s="9">
        <f t="shared" si="3"/>
        <v>26</v>
      </c>
      <c r="J18" s="9">
        <f t="shared" si="3"/>
        <v>26</v>
      </c>
      <c r="K18" s="9">
        <f t="shared" si="3"/>
        <v>26</v>
      </c>
      <c r="L18" s="9">
        <f t="shared" si="3"/>
        <v>26</v>
      </c>
      <c r="M18" s="9">
        <f t="shared" si="3"/>
        <v>22</v>
      </c>
      <c r="N18" s="9">
        <f t="shared" si="3"/>
        <v>26</v>
      </c>
      <c r="O18" s="9">
        <f t="shared" si="3"/>
        <v>26</v>
      </c>
      <c r="P18" s="9">
        <f t="shared" si="3"/>
        <v>26</v>
      </c>
      <c r="Q18" s="9">
        <f t="shared" si="3"/>
        <v>30</v>
      </c>
      <c r="R18" s="9">
        <f t="shared" si="3"/>
        <v>33</v>
      </c>
      <c r="S18" s="9">
        <f t="shared" si="3"/>
        <v>32</v>
      </c>
      <c r="T18" s="9">
        <f t="shared" si="3"/>
        <v>34</v>
      </c>
      <c r="U18" s="9" t="s">
        <v>45</v>
      </c>
      <c r="V18" s="9" t="s">
        <v>45</v>
      </c>
      <c r="W18" s="9">
        <f>W19+W20+W21+W22+W23+W24+W25</f>
        <v>34</v>
      </c>
      <c r="X18" s="9">
        <f>X19+X20+X21+X22+X23+X24+X25</f>
        <v>32</v>
      </c>
      <c r="Y18" s="39">
        <f>Y19+Y20+Y21+Y22+Y23+Y24+Y25+Y26</f>
        <v>32</v>
      </c>
      <c r="Z18" s="9"/>
      <c r="AA18" s="9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9"/>
      <c r="AU18" s="9"/>
      <c r="AV18" s="9" t="s">
        <v>45</v>
      </c>
      <c r="AW18" s="9" t="s">
        <v>45</v>
      </c>
      <c r="AX18" s="9" t="s">
        <v>45</v>
      </c>
      <c r="AY18" s="9" t="s">
        <v>45</v>
      </c>
      <c r="AZ18" s="9" t="s">
        <v>45</v>
      </c>
      <c r="BA18" s="9" t="s">
        <v>45</v>
      </c>
      <c r="BB18" s="9" t="s">
        <v>45</v>
      </c>
      <c r="BC18" s="9" t="s">
        <v>45</v>
      </c>
      <c r="BD18" s="9"/>
    </row>
    <row r="19" spans="1:56" ht="21" customHeight="1">
      <c r="A19" s="327"/>
      <c r="B19" s="21" t="s">
        <v>72</v>
      </c>
      <c r="C19" s="8" t="s">
        <v>92</v>
      </c>
      <c r="D19" s="7">
        <v>8</v>
      </c>
      <c r="E19" s="7">
        <v>8</v>
      </c>
      <c r="F19" s="7">
        <v>8</v>
      </c>
      <c r="G19" s="7">
        <v>8</v>
      </c>
      <c r="H19" s="7">
        <v>8</v>
      </c>
      <c r="I19" s="7">
        <v>6</v>
      </c>
      <c r="J19" s="7">
        <v>6</v>
      </c>
      <c r="K19" s="7">
        <v>6</v>
      </c>
      <c r="L19" s="7">
        <v>6</v>
      </c>
      <c r="M19" s="7">
        <v>2</v>
      </c>
      <c r="N19" s="7">
        <v>4</v>
      </c>
      <c r="O19" s="7">
        <v>6</v>
      </c>
      <c r="P19" s="7">
        <v>6</v>
      </c>
      <c r="Q19" s="7">
        <v>6</v>
      </c>
      <c r="R19" s="7">
        <v>8</v>
      </c>
      <c r="S19" s="7">
        <v>6</v>
      </c>
      <c r="T19" s="7">
        <v>6</v>
      </c>
      <c r="U19" s="9" t="s">
        <v>45</v>
      </c>
      <c r="V19" s="9" t="s">
        <v>45</v>
      </c>
      <c r="W19" s="7">
        <v>6</v>
      </c>
      <c r="X19" s="7">
        <v>4</v>
      </c>
      <c r="Y19" s="39">
        <v>4</v>
      </c>
      <c r="Z19" s="7">
        <v>8</v>
      </c>
      <c r="AA19" s="7">
        <v>4</v>
      </c>
      <c r="AB19" s="15">
        <v>6</v>
      </c>
      <c r="AC19" s="15">
        <v>2</v>
      </c>
      <c r="AD19" s="15">
        <v>6</v>
      </c>
      <c r="AE19" s="15">
        <v>4</v>
      </c>
      <c r="AF19" s="15">
        <v>4</v>
      </c>
      <c r="AG19" s="15">
        <v>4</v>
      </c>
      <c r="AH19" s="15">
        <v>4</v>
      </c>
      <c r="AI19" s="15">
        <v>4</v>
      </c>
      <c r="AJ19" s="15">
        <v>4</v>
      </c>
      <c r="AK19" s="15">
        <v>6</v>
      </c>
      <c r="AL19" s="15">
        <v>4</v>
      </c>
      <c r="AM19" s="15">
        <v>4</v>
      </c>
      <c r="AN19" s="15"/>
      <c r="AO19" s="15"/>
      <c r="AP19" s="15"/>
      <c r="AQ19" s="15"/>
      <c r="AR19" s="15"/>
      <c r="AS19" s="15"/>
      <c r="AT19" s="7"/>
      <c r="AU19" s="9"/>
      <c r="AV19" s="7" t="s">
        <v>45</v>
      </c>
      <c r="AW19" s="7" t="s">
        <v>45</v>
      </c>
      <c r="AX19" s="7" t="s">
        <v>45</v>
      </c>
      <c r="AY19" s="9" t="s">
        <v>45</v>
      </c>
      <c r="AZ19" s="7" t="s">
        <v>45</v>
      </c>
      <c r="BA19" s="7" t="s">
        <v>45</v>
      </c>
      <c r="BB19" s="7" t="s">
        <v>45</v>
      </c>
      <c r="BC19" s="7" t="s">
        <v>45</v>
      </c>
      <c r="BD19" s="7">
        <v>64</v>
      </c>
    </row>
    <row r="20" spans="1:56" ht="36" customHeight="1">
      <c r="A20" s="327"/>
      <c r="B20" s="21" t="s">
        <v>74</v>
      </c>
      <c r="C20" s="8" t="s">
        <v>101</v>
      </c>
      <c r="D20" s="7">
        <v>4</v>
      </c>
      <c r="E20" s="7">
        <v>4</v>
      </c>
      <c r="F20" s="7">
        <v>4</v>
      </c>
      <c r="G20" s="7">
        <v>4</v>
      </c>
      <c r="H20" s="7">
        <v>4</v>
      </c>
      <c r="I20" s="7">
        <v>4</v>
      </c>
      <c r="J20" s="7">
        <v>4</v>
      </c>
      <c r="K20" s="7">
        <v>4</v>
      </c>
      <c r="L20" s="7">
        <v>4</v>
      </c>
      <c r="M20" s="7">
        <v>2</v>
      </c>
      <c r="N20" s="7">
        <v>2</v>
      </c>
      <c r="O20" s="7"/>
      <c r="P20" s="7"/>
      <c r="Q20" s="7"/>
      <c r="R20" s="7"/>
      <c r="S20" s="7"/>
      <c r="T20" s="7"/>
      <c r="U20" s="9" t="s">
        <v>45</v>
      </c>
      <c r="V20" s="9" t="s">
        <v>45</v>
      </c>
      <c r="W20" s="7"/>
      <c r="X20" s="7"/>
      <c r="Y20" s="39"/>
      <c r="Z20" s="7"/>
      <c r="AA20" s="7">
        <v>4</v>
      </c>
      <c r="AB20" s="15">
        <v>2</v>
      </c>
      <c r="AC20" s="15"/>
      <c r="AD20" s="15">
        <v>2</v>
      </c>
      <c r="AE20" s="15">
        <v>2</v>
      </c>
      <c r="AF20" s="15">
        <v>2</v>
      </c>
      <c r="AG20" s="15">
        <v>4</v>
      </c>
      <c r="AH20" s="15">
        <v>2</v>
      </c>
      <c r="AI20" s="15">
        <v>2</v>
      </c>
      <c r="AJ20" s="15">
        <v>2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7"/>
      <c r="AU20" s="9"/>
      <c r="AV20" s="7" t="s">
        <v>45</v>
      </c>
      <c r="AW20" s="7" t="s">
        <v>45</v>
      </c>
      <c r="AX20" s="7" t="s">
        <v>45</v>
      </c>
      <c r="AY20" s="9" t="s">
        <v>45</v>
      </c>
      <c r="AZ20" s="7" t="s">
        <v>45</v>
      </c>
      <c r="BA20" s="7" t="s">
        <v>45</v>
      </c>
      <c r="BB20" s="7" t="s">
        <v>45</v>
      </c>
      <c r="BC20" s="7" t="s">
        <v>45</v>
      </c>
      <c r="BD20" s="7">
        <v>22</v>
      </c>
    </row>
    <row r="21" spans="1:56" ht="39" customHeight="1">
      <c r="A21" s="327"/>
      <c r="B21" s="21" t="s">
        <v>75</v>
      </c>
      <c r="C21" s="8" t="s">
        <v>93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6</v>
      </c>
      <c r="R21" s="7">
        <v>8</v>
      </c>
      <c r="S21" s="7">
        <v>8</v>
      </c>
      <c r="T21" s="7">
        <v>4</v>
      </c>
      <c r="U21" s="9" t="s">
        <v>45</v>
      </c>
      <c r="V21" s="9" t="s">
        <v>45</v>
      </c>
      <c r="W21" s="7">
        <v>4</v>
      </c>
      <c r="X21" s="7">
        <v>4</v>
      </c>
      <c r="Y21" s="39">
        <v>4</v>
      </c>
      <c r="Z21" s="51"/>
      <c r="AA21" s="51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1"/>
      <c r="AU21" s="51"/>
      <c r="AV21" s="7" t="s">
        <v>45</v>
      </c>
      <c r="AW21" s="7" t="s">
        <v>45</v>
      </c>
      <c r="AX21" s="7" t="s">
        <v>45</v>
      </c>
      <c r="AY21" s="9" t="s">
        <v>45</v>
      </c>
      <c r="AZ21" s="7" t="s">
        <v>45</v>
      </c>
      <c r="BA21" s="7" t="s">
        <v>45</v>
      </c>
      <c r="BB21" s="7" t="s">
        <v>45</v>
      </c>
      <c r="BC21" s="7" t="s">
        <v>45</v>
      </c>
      <c r="BD21" s="7"/>
    </row>
    <row r="22" spans="1:56" ht="49.5" customHeight="1">
      <c r="A22" s="327"/>
      <c r="B22" s="21" t="s">
        <v>77</v>
      </c>
      <c r="C22" s="8" t="s">
        <v>94</v>
      </c>
      <c r="D22" s="7">
        <v>4</v>
      </c>
      <c r="E22" s="7">
        <v>4</v>
      </c>
      <c r="F22" s="7">
        <v>4</v>
      </c>
      <c r="G22" s="7">
        <v>4</v>
      </c>
      <c r="H22" s="7">
        <v>4</v>
      </c>
      <c r="I22" s="7">
        <v>4</v>
      </c>
      <c r="J22" s="7">
        <v>4</v>
      </c>
      <c r="K22" s="7">
        <v>4</v>
      </c>
      <c r="L22" s="7">
        <v>4</v>
      </c>
      <c r="M22" s="7">
        <v>2</v>
      </c>
      <c r="N22" s="7">
        <v>6</v>
      </c>
      <c r="O22" s="7">
        <v>4</v>
      </c>
      <c r="P22" s="7">
        <v>2</v>
      </c>
      <c r="Q22" s="7"/>
      <c r="R22" s="7"/>
      <c r="S22" s="7"/>
      <c r="T22" s="7"/>
      <c r="U22" s="9" t="s">
        <v>45</v>
      </c>
      <c r="V22" s="9" t="s">
        <v>45</v>
      </c>
      <c r="W22" s="7"/>
      <c r="X22" s="7"/>
      <c r="Y22" s="39"/>
      <c r="Z22" s="7"/>
      <c r="AA22" s="7">
        <v>2</v>
      </c>
      <c r="AB22" s="15">
        <v>4</v>
      </c>
      <c r="AC22" s="15"/>
      <c r="AD22" s="15">
        <v>4</v>
      </c>
      <c r="AE22" s="15">
        <v>2</v>
      </c>
      <c r="AF22" s="15">
        <v>4</v>
      </c>
      <c r="AG22" s="15">
        <v>2</v>
      </c>
      <c r="AH22" s="15">
        <v>4</v>
      </c>
      <c r="AI22" s="15">
        <v>2</v>
      </c>
      <c r="AJ22" s="15">
        <v>4</v>
      </c>
      <c r="AK22" s="15">
        <v>6</v>
      </c>
      <c r="AL22" s="15">
        <v>6</v>
      </c>
      <c r="AM22" s="15"/>
      <c r="AN22" s="15"/>
      <c r="AO22" s="15"/>
      <c r="AP22" s="15"/>
      <c r="AQ22" s="15"/>
      <c r="AR22" s="15"/>
      <c r="AS22" s="15"/>
      <c r="AT22" s="7"/>
      <c r="AU22" s="9"/>
      <c r="AV22" s="7" t="s">
        <v>45</v>
      </c>
      <c r="AW22" s="7" t="s">
        <v>45</v>
      </c>
      <c r="AX22" s="7" t="s">
        <v>45</v>
      </c>
      <c r="AY22" s="9" t="s">
        <v>45</v>
      </c>
      <c r="AZ22" s="7" t="s">
        <v>45</v>
      </c>
      <c r="BA22" s="7" t="s">
        <v>45</v>
      </c>
      <c r="BB22" s="7" t="s">
        <v>45</v>
      </c>
      <c r="BC22" s="7" t="s">
        <v>45</v>
      </c>
      <c r="BD22" s="7">
        <v>40</v>
      </c>
    </row>
    <row r="23" spans="1:56" ht="60.75" customHeight="1">
      <c r="A23" s="327"/>
      <c r="B23" s="21" t="s">
        <v>79</v>
      </c>
      <c r="C23" s="8" t="s">
        <v>102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/>
      <c r="N23" s="7">
        <v>4</v>
      </c>
      <c r="O23" s="7">
        <v>2</v>
      </c>
      <c r="P23" s="7">
        <v>2</v>
      </c>
      <c r="Q23" s="7">
        <v>4</v>
      </c>
      <c r="R23" s="7">
        <v>3</v>
      </c>
      <c r="S23" s="7"/>
      <c r="T23" s="7"/>
      <c r="U23" s="9" t="s">
        <v>45</v>
      </c>
      <c r="V23" s="9" t="s">
        <v>45</v>
      </c>
      <c r="W23" s="7"/>
      <c r="X23" s="7"/>
      <c r="Y23" s="39"/>
      <c r="Z23" s="51"/>
      <c r="AA23" s="51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1"/>
      <c r="AU23" s="51"/>
      <c r="AV23" s="7" t="s">
        <v>45</v>
      </c>
      <c r="AW23" s="7" t="s">
        <v>45</v>
      </c>
      <c r="AX23" s="7" t="s">
        <v>45</v>
      </c>
      <c r="AY23" s="9" t="s">
        <v>45</v>
      </c>
      <c r="AZ23" s="7" t="s">
        <v>45</v>
      </c>
      <c r="BA23" s="7" t="s">
        <v>45</v>
      </c>
      <c r="BB23" s="7" t="s">
        <v>45</v>
      </c>
      <c r="BC23" s="7" t="s">
        <v>45</v>
      </c>
      <c r="BD23" s="7"/>
    </row>
    <row r="24" spans="1:56" ht="20.25" customHeight="1">
      <c r="A24" s="327"/>
      <c r="B24" s="21" t="s">
        <v>82</v>
      </c>
      <c r="C24" s="8" t="s">
        <v>103</v>
      </c>
      <c r="D24" s="7"/>
      <c r="E24" s="7"/>
      <c r="F24" s="7"/>
      <c r="G24" s="7"/>
      <c r="H24" s="7"/>
      <c r="I24" s="7">
        <v>4</v>
      </c>
      <c r="J24" s="7">
        <v>4</v>
      </c>
      <c r="K24" s="7">
        <v>4</v>
      </c>
      <c r="L24" s="7">
        <v>4</v>
      </c>
      <c r="M24" s="7">
        <v>4</v>
      </c>
      <c r="N24" s="7">
        <v>4</v>
      </c>
      <c r="O24" s="7">
        <v>2</v>
      </c>
      <c r="P24" s="7">
        <v>4</v>
      </c>
      <c r="Q24" s="7">
        <v>2</v>
      </c>
      <c r="R24" s="7">
        <v>2</v>
      </c>
      <c r="S24" s="7"/>
      <c r="T24" s="7"/>
      <c r="U24" s="9" t="s">
        <v>45</v>
      </c>
      <c r="V24" s="9" t="s">
        <v>45</v>
      </c>
      <c r="W24" s="7"/>
      <c r="X24" s="7"/>
      <c r="Y24" s="39"/>
      <c r="Z24" s="7"/>
      <c r="AA24" s="7">
        <v>4</v>
      </c>
      <c r="AB24" s="15">
        <v>4</v>
      </c>
      <c r="AC24" s="15">
        <v>2</v>
      </c>
      <c r="AD24" s="15">
        <v>2</v>
      </c>
      <c r="AE24" s="15">
        <v>2</v>
      </c>
      <c r="AF24" s="15">
        <v>4</v>
      </c>
      <c r="AG24" s="15">
        <v>2</v>
      </c>
      <c r="AH24" s="15">
        <v>4</v>
      </c>
      <c r="AI24" s="15">
        <v>4</v>
      </c>
      <c r="AJ24" s="15">
        <v>2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7"/>
      <c r="AU24" s="9"/>
      <c r="AV24" s="7" t="s">
        <v>45</v>
      </c>
      <c r="AW24" s="7" t="s">
        <v>45</v>
      </c>
      <c r="AX24" s="7" t="s">
        <v>45</v>
      </c>
      <c r="AY24" s="9" t="s">
        <v>45</v>
      </c>
      <c r="AZ24" s="7" t="s">
        <v>45</v>
      </c>
      <c r="BA24" s="7" t="s">
        <v>45</v>
      </c>
      <c r="BB24" s="7" t="s">
        <v>45</v>
      </c>
      <c r="BC24" s="7" t="s">
        <v>45</v>
      </c>
      <c r="BD24" s="7">
        <v>30</v>
      </c>
    </row>
    <row r="25" spans="1:56" ht="44.25" customHeight="1">
      <c r="A25" s="327"/>
      <c r="B25" s="21" t="s">
        <v>80</v>
      </c>
      <c r="C25" s="8" t="s">
        <v>85</v>
      </c>
      <c r="D25" s="7">
        <v>6</v>
      </c>
      <c r="E25" s="7">
        <v>6</v>
      </c>
      <c r="F25" s="7">
        <v>6</v>
      </c>
      <c r="G25" s="7">
        <v>6</v>
      </c>
      <c r="H25" s="7">
        <v>6</v>
      </c>
      <c r="I25" s="7">
        <v>6</v>
      </c>
      <c r="J25" s="7">
        <v>6</v>
      </c>
      <c r="K25" s="7">
        <v>6</v>
      </c>
      <c r="L25" s="7">
        <v>6</v>
      </c>
      <c r="M25" s="7">
        <v>12</v>
      </c>
      <c r="N25" s="7">
        <v>6</v>
      </c>
      <c r="O25" s="7">
        <v>12</v>
      </c>
      <c r="P25" s="7">
        <v>12</v>
      </c>
      <c r="Q25" s="7">
        <v>12</v>
      </c>
      <c r="R25" s="7">
        <v>12</v>
      </c>
      <c r="S25" s="7">
        <v>18</v>
      </c>
      <c r="T25" s="7">
        <v>24</v>
      </c>
      <c r="U25" s="9" t="s">
        <v>45</v>
      </c>
      <c r="V25" s="9" t="s">
        <v>45</v>
      </c>
      <c r="W25" s="7">
        <v>24</v>
      </c>
      <c r="X25" s="7">
        <v>24</v>
      </c>
      <c r="Y25" s="39">
        <v>24</v>
      </c>
      <c r="Z25" s="7">
        <v>24</v>
      </c>
      <c r="AA25" s="7">
        <v>18</v>
      </c>
      <c r="AB25" s="15">
        <v>18</v>
      </c>
      <c r="AC25" s="15">
        <v>12</v>
      </c>
      <c r="AD25" s="15">
        <v>18</v>
      </c>
      <c r="AE25" s="15">
        <v>6</v>
      </c>
      <c r="AF25" s="15">
        <v>18</v>
      </c>
      <c r="AG25" s="15">
        <v>18</v>
      </c>
      <c r="AH25" s="15">
        <v>18</v>
      </c>
      <c r="AI25" s="15">
        <v>18</v>
      </c>
      <c r="AJ25" s="15">
        <v>18</v>
      </c>
      <c r="AK25" s="15">
        <v>18</v>
      </c>
      <c r="AL25" s="15">
        <v>24</v>
      </c>
      <c r="AM25" s="15">
        <v>12</v>
      </c>
      <c r="AN25" s="15"/>
      <c r="AO25" s="15"/>
      <c r="AP25" s="15"/>
      <c r="AQ25" s="15"/>
      <c r="AR25" s="15"/>
      <c r="AS25" s="15"/>
      <c r="AT25" s="7"/>
      <c r="AU25" s="9"/>
      <c r="AV25" s="7" t="s">
        <v>45</v>
      </c>
      <c r="AW25" s="7" t="s">
        <v>45</v>
      </c>
      <c r="AX25" s="7" t="s">
        <v>45</v>
      </c>
      <c r="AY25" s="9" t="s">
        <v>45</v>
      </c>
      <c r="AZ25" s="7" t="s">
        <v>45</v>
      </c>
      <c r="BA25" s="7" t="s">
        <v>45</v>
      </c>
      <c r="BB25" s="7" t="s">
        <v>45</v>
      </c>
      <c r="BC25" s="7" t="s">
        <v>45</v>
      </c>
      <c r="BD25" s="7">
        <v>252</v>
      </c>
    </row>
    <row r="26" spans="1:56" ht="33" customHeight="1">
      <c r="A26" s="327"/>
      <c r="B26" s="21" t="s">
        <v>84</v>
      </c>
      <c r="C26" s="8" t="s">
        <v>87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9" t="s">
        <v>45</v>
      </c>
      <c r="V26" s="9" t="s">
        <v>45</v>
      </c>
      <c r="W26" s="7"/>
      <c r="X26" s="7"/>
      <c r="Y26" s="39"/>
      <c r="Z26" s="7"/>
      <c r="AA26" s="7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>
        <v>30</v>
      </c>
      <c r="AO26" s="15">
        <v>36</v>
      </c>
      <c r="AP26" s="15">
        <v>36</v>
      </c>
      <c r="AQ26" s="15">
        <v>36</v>
      </c>
      <c r="AR26" s="15">
        <v>36</v>
      </c>
      <c r="AS26" s="15">
        <v>30</v>
      </c>
      <c r="AT26" s="7">
        <v>36</v>
      </c>
      <c r="AU26" s="9">
        <f>SUM(AN26:AT26)</f>
        <v>240</v>
      </c>
      <c r="AV26" s="7" t="s">
        <v>45</v>
      </c>
      <c r="AW26" s="7" t="s">
        <v>45</v>
      </c>
      <c r="AX26" s="7" t="s">
        <v>45</v>
      </c>
      <c r="AY26" s="9" t="s">
        <v>45</v>
      </c>
      <c r="AZ26" s="7" t="s">
        <v>45</v>
      </c>
      <c r="BA26" s="7" t="s">
        <v>45</v>
      </c>
      <c r="BB26" s="7" t="s">
        <v>45</v>
      </c>
      <c r="BC26" s="7" t="s">
        <v>45</v>
      </c>
      <c r="BD26" s="7">
        <v>240</v>
      </c>
    </row>
    <row r="27" spans="1:56" ht="15">
      <c r="A27" s="328"/>
      <c r="B27" s="407" t="s">
        <v>44</v>
      </c>
      <c r="C27" s="408"/>
      <c r="D27" s="11">
        <f aca="true" t="shared" si="4" ref="D27:T27">D14+D10</f>
        <v>36</v>
      </c>
      <c r="E27" s="11">
        <f t="shared" si="4"/>
        <v>36</v>
      </c>
      <c r="F27" s="11">
        <f t="shared" si="4"/>
        <v>36</v>
      </c>
      <c r="G27" s="11">
        <f t="shared" si="4"/>
        <v>36</v>
      </c>
      <c r="H27" s="11">
        <f t="shared" si="4"/>
        <v>36</v>
      </c>
      <c r="I27" s="11">
        <f t="shared" si="4"/>
        <v>36</v>
      </c>
      <c r="J27" s="11">
        <f t="shared" si="4"/>
        <v>36</v>
      </c>
      <c r="K27" s="11">
        <f t="shared" si="4"/>
        <v>36</v>
      </c>
      <c r="L27" s="11">
        <f t="shared" si="4"/>
        <v>36</v>
      </c>
      <c r="M27" s="11">
        <f t="shared" si="4"/>
        <v>28</v>
      </c>
      <c r="N27" s="11">
        <f t="shared" si="4"/>
        <v>36</v>
      </c>
      <c r="O27" s="11">
        <f t="shared" si="4"/>
        <v>36</v>
      </c>
      <c r="P27" s="11">
        <f t="shared" si="4"/>
        <v>36</v>
      </c>
      <c r="Q27" s="11">
        <f t="shared" si="4"/>
        <v>36</v>
      </c>
      <c r="R27" s="11">
        <f t="shared" si="4"/>
        <v>36</v>
      </c>
      <c r="S27" s="11">
        <f t="shared" si="4"/>
        <v>36</v>
      </c>
      <c r="T27" s="11">
        <f t="shared" si="4"/>
        <v>36</v>
      </c>
      <c r="U27" s="11" t="s">
        <v>45</v>
      </c>
      <c r="V27" s="11" t="s">
        <v>45</v>
      </c>
      <c r="W27" s="11">
        <f>W14+W10</f>
        <v>36</v>
      </c>
      <c r="X27" s="11">
        <f>X14+X10</f>
        <v>36</v>
      </c>
      <c r="Y27" s="40">
        <f>Y14+Y10</f>
        <v>36</v>
      </c>
      <c r="Z27" s="53">
        <v>36</v>
      </c>
      <c r="AA27" s="54">
        <v>36</v>
      </c>
      <c r="AB27" s="54">
        <v>42</v>
      </c>
      <c r="AC27" s="54">
        <v>20</v>
      </c>
      <c r="AD27" s="54">
        <v>36</v>
      </c>
      <c r="AE27" s="54">
        <v>20</v>
      </c>
      <c r="AF27" s="54">
        <v>36</v>
      </c>
      <c r="AG27" s="54">
        <v>36</v>
      </c>
      <c r="AH27" s="54">
        <v>36</v>
      </c>
      <c r="AI27" s="55">
        <v>36</v>
      </c>
      <c r="AJ27" s="54">
        <v>36</v>
      </c>
      <c r="AK27" s="54">
        <v>36</v>
      </c>
      <c r="AL27" s="54">
        <v>36</v>
      </c>
      <c r="AM27" s="54">
        <v>20</v>
      </c>
      <c r="AN27" s="54">
        <v>28</v>
      </c>
      <c r="AO27" s="54">
        <v>36</v>
      </c>
      <c r="AP27" s="54">
        <v>36</v>
      </c>
      <c r="AQ27" s="54">
        <v>36</v>
      </c>
      <c r="AR27" s="54">
        <v>36</v>
      </c>
      <c r="AS27" s="54">
        <v>30</v>
      </c>
      <c r="AT27" s="54">
        <v>36</v>
      </c>
      <c r="AU27" s="56">
        <v>30</v>
      </c>
      <c r="AV27" s="9" t="s">
        <v>45</v>
      </c>
      <c r="AW27" s="9" t="s">
        <v>45</v>
      </c>
      <c r="AX27" s="9" t="s">
        <v>45</v>
      </c>
      <c r="AY27" s="9" t="s">
        <v>45</v>
      </c>
      <c r="AZ27" s="9" t="s">
        <v>45</v>
      </c>
      <c r="BA27" s="9" t="s">
        <v>45</v>
      </c>
      <c r="BB27" s="9" t="s">
        <v>45</v>
      </c>
      <c r="BC27" s="9" t="s">
        <v>45</v>
      </c>
      <c r="BD27" s="9"/>
    </row>
    <row r="28" spans="26:38" ht="15">
      <c r="Z28">
        <v>36</v>
      </c>
      <c r="AA28">
        <v>36</v>
      </c>
      <c r="AB28">
        <v>42</v>
      </c>
      <c r="AC28">
        <v>20</v>
      </c>
      <c r="AD28">
        <v>36</v>
      </c>
      <c r="AE28">
        <v>20</v>
      </c>
      <c r="AF28">
        <v>36</v>
      </c>
      <c r="AG28">
        <v>36</v>
      </c>
      <c r="AH28">
        <v>36</v>
      </c>
      <c r="AI28">
        <v>36</v>
      </c>
      <c r="AJ28">
        <v>36</v>
      </c>
      <c r="AK28">
        <v>36</v>
      </c>
      <c r="AL28">
        <v>36</v>
      </c>
    </row>
    <row r="29" spans="3:19" ht="15">
      <c r="C29" s="330" t="s">
        <v>122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</row>
  </sheetData>
  <sheetProtection/>
  <mergeCells count="22">
    <mergeCell ref="C29:S29"/>
    <mergeCell ref="AI5:AL5"/>
    <mergeCell ref="AR5:AT5"/>
    <mergeCell ref="D5:G5"/>
    <mergeCell ref="I5:L5"/>
    <mergeCell ref="M5:P5"/>
    <mergeCell ref="Q5:T5"/>
    <mergeCell ref="A10:A27"/>
    <mergeCell ref="B27:C27"/>
    <mergeCell ref="Z5:AC5"/>
    <mergeCell ref="AD5:AG5"/>
    <mergeCell ref="V5:Y5"/>
    <mergeCell ref="D6:BC6"/>
    <mergeCell ref="D8:BC8"/>
    <mergeCell ref="AM5:AP5"/>
    <mergeCell ref="AN1:BD3"/>
    <mergeCell ref="A4:BC4"/>
    <mergeCell ref="A5:A9"/>
    <mergeCell ref="B5:B9"/>
    <mergeCell ref="C5:C9"/>
    <mergeCell ref="AV5:AY5"/>
    <mergeCell ref="AZ5:B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28"/>
  <sheetViews>
    <sheetView zoomScale="65" zoomScaleNormal="65" zoomScalePageLayoutView="0" workbookViewId="0" topLeftCell="A10">
      <selection activeCell="BG21" sqref="BG21"/>
    </sheetView>
  </sheetViews>
  <sheetFormatPr defaultColWidth="9.140625" defaultRowHeight="15"/>
  <cols>
    <col min="1" max="1" width="2.421875" style="0" customWidth="1"/>
    <col min="2" max="2" width="3.8515625" style="0" customWidth="1"/>
    <col min="3" max="3" width="22.8515625" style="0" customWidth="1"/>
    <col min="4" max="4" width="3.421875" style="0" customWidth="1"/>
    <col min="5" max="5" width="3.28125" style="0" customWidth="1"/>
    <col min="6" max="6" width="3.421875" style="0" customWidth="1"/>
    <col min="7" max="7" width="3.28125" style="0" customWidth="1"/>
    <col min="8" max="9" width="3.421875" style="0" customWidth="1"/>
    <col min="10" max="10" width="3.28125" style="0" customWidth="1"/>
    <col min="11" max="11" width="3.421875" style="0" customWidth="1"/>
    <col min="12" max="12" width="3.7109375" style="0" customWidth="1"/>
    <col min="13" max="13" width="3.28125" style="0" customWidth="1"/>
    <col min="14" max="15" width="3.57421875" style="0" customWidth="1"/>
    <col min="16" max="16" width="3.7109375" style="0" customWidth="1"/>
    <col min="17" max="17" width="4.140625" style="0" customWidth="1"/>
    <col min="18" max="18" width="3.7109375" style="0" customWidth="1"/>
    <col min="19" max="19" width="3.57421875" style="0" customWidth="1"/>
    <col min="20" max="21" width="3.8515625" style="0" customWidth="1"/>
    <col min="22" max="22" width="3.00390625" style="0" customWidth="1"/>
    <col min="23" max="25" width="4.00390625" style="0" customWidth="1"/>
    <col min="26" max="26" width="3.8515625" style="0" customWidth="1"/>
    <col min="27" max="29" width="3.7109375" style="0" customWidth="1"/>
    <col min="30" max="30" width="4.00390625" style="0" customWidth="1"/>
    <col min="31" max="31" width="4.140625" style="0" customWidth="1"/>
    <col min="32" max="32" width="4.00390625" style="0" customWidth="1"/>
    <col min="33" max="33" width="3.421875" style="0" customWidth="1"/>
    <col min="34" max="35" width="3.57421875" style="0" customWidth="1"/>
    <col min="36" max="37" width="3.421875" style="0" customWidth="1"/>
    <col min="38" max="38" width="4.28125" style="0" customWidth="1"/>
    <col min="39" max="39" width="3.421875" style="0" customWidth="1"/>
    <col min="40" max="40" width="4.8515625" style="0" customWidth="1"/>
    <col min="41" max="41" width="3.7109375" style="0" customWidth="1"/>
    <col min="42" max="42" width="3.421875" style="0" customWidth="1"/>
    <col min="43" max="43" width="4.7109375" style="0" customWidth="1"/>
    <col min="44" max="45" width="3.7109375" style="0" customWidth="1"/>
    <col min="46" max="46" width="3.28125" style="0" customWidth="1"/>
    <col min="47" max="47" width="3.421875" style="0" customWidth="1"/>
    <col min="48" max="48" width="3.28125" style="0" customWidth="1"/>
    <col min="49" max="49" width="3.421875" style="0" customWidth="1"/>
    <col min="50" max="50" width="3.57421875" style="0" customWidth="1"/>
    <col min="51" max="51" width="4.421875" style="0" customWidth="1"/>
    <col min="52" max="52" width="3.28125" style="0" customWidth="1"/>
    <col min="53" max="53" width="3.421875" style="0" customWidth="1"/>
    <col min="54" max="54" width="4.140625" style="0" customWidth="1"/>
    <col min="55" max="55" width="4.00390625" style="0" customWidth="1"/>
  </cols>
  <sheetData>
    <row r="1" spans="40:56" ht="15" customHeight="1">
      <c r="AN1" s="336" t="s">
        <v>56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40:56" ht="15"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14.25" customHeight="1">
      <c r="A4" s="345" t="s">
        <v>156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</row>
    <row r="5" spans="1:56" ht="61.5" customHeight="1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5.75" customHeight="1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29.25" customHeight="1">
      <c r="A10" s="326" t="s">
        <v>157</v>
      </c>
      <c r="B10" s="3">
        <v>1</v>
      </c>
      <c r="C10" s="4" t="s">
        <v>58</v>
      </c>
      <c r="D10" s="5">
        <f aca="true" t="shared" si="0" ref="D10:T10">D11+D12+D13</f>
        <v>12</v>
      </c>
      <c r="E10" s="5">
        <f t="shared" si="0"/>
        <v>12</v>
      </c>
      <c r="F10" s="5">
        <f t="shared" si="0"/>
        <v>12</v>
      </c>
      <c r="G10" s="5">
        <f t="shared" si="0"/>
        <v>12</v>
      </c>
      <c r="H10" s="5">
        <f t="shared" si="0"/>
        <v>12</v>
      </c>
      <c r="I10" s="5">
        <f t="shared" si="0"/>
        <v>8</v>
      </c>
      <c r="J10" s="5">
        <f t="shared" si="0"/>
        <v>6</v>
      </c>
      <c r="K10" s="5">
        <f t="shared" si="0"/>
        <v>6</v>
      </c>
      <c r="L10" s="5">
        <f t="shared" si="0"/>
        <v>6</v>
      </c>
      <c r="M10" s="5">
        <f t="shared" si="0"/>
        <v>4</v>
      </c>
      <c r="N10" s="5">
        <f t="shared" si="0"/>
        <v>6</v>
      </c>
      <c r="O10" s="5">
        <f t="shared" si="0"/>
        <v>4</v>
      </c>
      <c r="P10" s="5">
        <f t="shared" si="0"/>
        <v>6</v>
      </c>
      <c r="Q10" s="5">
        <f t="shared" si="0"/>
        <v>4</v>
      </c>
      <c r="R10" s="5">
        <f t="shared" si="0"/>
        <v>1</v>
      </c>
      <c r="S10" s="5">
        <f t="shared" si="0"/>
        <v>2</v>
      </c>
      <c r="T10" s="5">
        <f t="shared" si="0"/>
        <v>0</v>
      </c>
      <c r="U10" s="5" t="s">
        <v>45</v>
      </c>
      <c r="V10" s="5" t="s">
        <v>45</v>
      </c>
      <c r="W10" s="5">
        <f>W11+W12+W13</f>
        <v>0</v>
      </c>
      <c r="X10" s="5">
        <f>X11+X12+X13</f>
        <v>2</v>
      </c>
      <c r="Y10" s="39">
        <f>Y11+Y12+Y13</f>
        <v>2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</row>
    <row r="11" spans="1:56" ht="15">
      <c r="A11" s="327"/>
      <c r="B11" s="21" t="s">
        <v>60</v>
      </c>
      <c r="C11" s="2" t="s">
        <v>26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/>
      <c r="N11" s="7">
        <v>2</v>
      </c>
      <c r="O11" s="7">
        <v>2</v>
      </c>
      <c r="P11" s="7">
        <v>2</v>
      </c>
      <c r="Q11" s="7">
        <v>2</v>
      </c>
      <c r="R11" s="7">
        <v>1</v>
      </c>
      <c r="S11" s="7">
        <v>2</v>
      </c>
      <c r="T11" s="7"/>
      <c r="U11" s="9" t="s">
        <v>45</v>
      </c>
      <c r="V11" s="9" t="s">
        <v>45</v>
      </c>
      <c r="W11" s="7"/>
      <c r="X11" s="7">
        <v>2</v>
      </c>
      <c r="Y11" s="39">
        <v>2</v>
      </c>
      <c r="Z11" s="48"/>
      <c r="AA11" s="7">
        <v>2</v>
      </c>
      <c r="AB11" s="15">
        <v>2</v>
      </c>
      <c r="AC11" s="15"/>
      <c r="AD11" s="15">
        <v>2</v>
      </c>
      <c r="AE11" s="15"/>
      <c r="AF11" s="15">
        <v>2</v>
      </c>
      <c r="AG11" s="15">
        <v>6</v>
      </c>
      <c r="AH11" s="15">
        <v>4</v>
      </c>
      <c r="AI11" s="15">
        <v>4</v>
      </c>
      <c r="AJ11" s="15">
        <v>4</v>
      </c>
      <c r="AK11" s="15">
        <v>2</v>
      </c>
      <c r="AL11" s="15">
        <v>2</v>
      </c>
      <c r="AM11" s="15">
        <v>2</v>
      </c>
      <c r="AN11" s="15"/>
      <c r="AO11" s="15"/>
      <c r="AP11" s="15"/>
      <c r="AQ11" s="15"/>
      <c r="AR11" s="15"/>
      <c r="AS11" s="15"/>
      <c r="AT11" s="12"/>
      <c r="AU11" s="12">
        <v>4</v>
      </c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>
        <v>36</v>
      </c>
    </row>
    <row r="12" spans="1:56" ht="15">
      <c r="A12" s="327"/>
      <c r="B12" s="21" t="s">
        <v>62</v>
      </c>
      <c r="C12" s="2" t="s">
        <v>29</v>
      </c>
      <c r="D12" s="7">
        <v>6</v>
      </c>
      <c r="E12" s="7">
        <v>8</v>
      </c>
      <c r="F12" s="7">
        <v>6</v>
      </c>
      <c r="G12" s="7">
        <v>6</v>
      </c>
      <c r="H12" s="7">
        <v>6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>
        <v>2</v>
      </c>
      <c r="P12" s="7">
        <v>4</v>
      </c>
      <c r="Q12" s="7">
        <v>2</v>
      </c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12">
        <v>4</v>
      </c>
      <c r="AA12" s="7"/>
      <c r="AB12" s="15">
        <v>2</v>
      </c>
      <c r="AC12" s="15"/>
      <c r="AD12" s="15">
        <v>2</v>
      </c>
      <c r="AE12" s="15"/>
      <c r="AF12" s="15">
        <v>4</v>
      </c>
      <c r="AG12" s="15">
        <v>2</v>
      </c>
      <c r="AH12" s="15">
        <v>4</v>
      </c>
      <c r="AI12" s="15">
        <v>2</v>
      </c>
      <c r="AJ12" s="15">
        <v>2</v>
      </c>
      <c r="AK12" s="15">
        <v>4</v>
      </c>
      <c r="AL12" s="15">
        <v>2</v>
      </c>
      <c r="AM12" s="15"/>
      <c r="AN12" s="15"/>
      <c r="AO12" s="15"/>
      <c r="AP12" s="15"/>
      <c r="AQ12" s="15"/>
      <c r="AR12" s="15"/>
      <c r="AS12" s="15"/>
      <c r="AT12" s="12"/>
      <c r="AU12" s="12">
        <v>4</v>
      </c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>
        <v>32</v>
      </c>
    </row>
    <row r="13" spans="1:56" ht="30" customHeight="1">
      <c r="A13" s="327"/>
      <c r="B13" s="21" t="s">
        <v>63</v>
      </c>
      <c r="C13" s="23" t="s">
        <v>67</v>
      </c>
      <c r="D13" s="7">
        <v>4</v>
      </c>
      <c r="E13" s="7">
        <v>2</v>
      </c>
      <c r="F13" s="7">
        <v>4</v>
      </c>
      <c r="G13" s="7">
        <v>4</v>
      </c>
      <c r="H13" s="7">
        <v>4</v>
      </c>
      <c r="I13" s="7">
        <v>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" t="s">
        <v>45</v>
      </c>
      <c r="V13" s="9" t="s">
        <v>45</v>
      </c>
      <c r="W13" s="7"/>
      <c r="X13" s="7"/>
      <c r="Y13" s="39"/>
      <c r="Z13" s="48">
        <v>2</v>
      </c>
      <c r="AA13" s="7">
        <v>2</v>
      </c>
      <c r="AB13" s="15">
        <v>2</v>
      </c>
      <c r="AC13" s="15"/>
      <c r="AD13" s="15">
        <v>2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2"/>
      <c r="AU13" s="12"/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>
        <v>8</v>
      </c>
    </row>
    <row r="14" spans="1:56" ht="34.5" customHeight="1">
      <c r="A14" s="327"/>
      <c r="B14" s="24" t="s">
        <v>69</v>
      </c>
      <c r="C14" s="6" t="s">
        <v>70</v>
      </c>
      <c r="D14" s="5">
        <f aca="true" t="shared" si="1" ref="D14:T14">D15+D18</f>
        <v>24</v>
      </c>
      <c r="E14" s="5">
        <f t="shared" si="1"/>
        <v>24</v>
      </c>
      <c r="F14" s="5">
        <f t="shared" si="1"/>
        <v>24</v>
      </c>
      <c r="G14" s="5">
        <f t="shared" si="1"/>
        <v>24</v>
      </c>
      <c r="H14" s="5">
        <f t="shared" si="1"/>
        <v>24</v>
      </c>
      <c r="I14" s="5">
        <f t="shared" si="1"/>
        <v>28</v>
      </c>
      <c r="J14" s="5">
        <f t="shared" si="1"/>
        <v>30</v>
      </c>
      <c r="K14" s="5">
        <f t="shared" si="1"/>
        <v>30</v>
      </c>
      <c r="L14" s="5">
        <f t="shared" si="1"/>
        <v>30</v>
      </c>
      <c r="M14" s="5">
        <f t="shared" si="1"/>
        <v>24</v>
      </c>
      <c r="N14" s="5">
        <f t="shared" si="1"/>
        <v>30</v>
      </c>
      <c r="O14" s="5">
        <f t="shared" si="1"/>
        <v>32</v>
      </c>
      <c r="P14" s="5">
        <f t="shared" si="1"/>
        <v>30</v>
      </c>
      <c r="Q14" s="5">
        <f t="shared" si="1"/>
        <v>32</v>
      </c>
      <c r="R14" s="5">
        <f t="shared" si="1"/>
        <v>35</v>
      </c>
      <c r="S14" s="5">
        <f t="shared" si="1"/>
        <v>34</v>
      </c>
      <c r="T14" s="5">
        <f t="shared" si="1"/>
        <v>36</v>
      </c>
      <c r="U14" s="5" t="s">
        <v>45</v>
      </c>
      <c r="V14" s="5" t="s">
        <v>45</v>
      </c>
      <c r="W14" s="5">
        <f>W15+W18</f>
        <v>36</v>
      </c>
      <c r="X14" s="5">
        <f>X15+X18</f>
        <v>34</v>
      </c>
      <c r="Y14" s="39">
        <f>Y15+Y18</f>
        <v>34</v>
      </c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"/>
      <c r="AV14" s="5" t="s">
        <v>45</v>
      </c>
      <c r="AW14" s="5" t="s">
        <v>45</v>
      </c>
      <c r="AX14" s="5" t="s">
        <v>45</v>
      </c>
      <c r="AY14" s="5" t="s">
        <v>45</v>
      </c>
      <c r="AZ14" s="5" t="s">
        <v>45</v>
      </c>
      <c r="BA14" s="5" t="s">
        <v>45</v>
      </c>
      <c r="BB14" s="5" t="s">
        <v>45</v>
      </c>
      <c r="BC14" s="5" t="s">
        <v>45</v>
      </c>
      <c r="BD14" s="5"/>
    </row>
    <row r="15" spans="1:56" ht="29.25" customHeight="1">
      <c r="A15" s="327"/>
      <c r="B15" s="20"/>
      <c r="C15" s="10" t="s">
        <v>76</v>
      </c>
      <c r="D15" s="9">
        <f aca="true" t="shared" si="2" ref="D15:T15">D16+D17</f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2</v>
      </c>
      <c r="J15" s="9">
        <f t="shared" si="2"/>
        <v>4</v>
      </c>
      <c r="K15" s="9">
        <f t="shared" si="2"/>
        <v>4</v>
      </c>
      <c r="L15" s="9">
        <f t="shared" si="2"/>
        <v>4</v>
      </c>
      <c r="M15" s="9">
        <f t="shared" si="2"/>
        <v>2</v>
      </c>
      <c r="N15" s="9">
        <f t="shared" si="2"/>
        <v>4</v>
      </c>
      <c r="O15" s="9">
        <f t="shared" si="2"/>
        <v>6</v>
      </c>
      <c r="P15" s="9">
        <f t="shared" si="2"/>
        <v>4</v>
      </c>
      <c r="Q15" s="9">
        <f t="shared" si="2"/>
        <v>2</v>
      </c>
      <c r="R15" s="9">
        <f t="shared" si="2"/>
        <v>2</v>
      </c>
      <c r="S15" s="9">
        <f t="shared" si="2"/>
        <v>2</v>
      </c>
      <c r="T15" s="9">
        <f t="shared" si="2"/>
        <v>2</v>
      </c>
      <c r="U15" s="9" t="s">
        <v>45</v>
      </c>
      <c r="V15" s="9" t="s">
        <v>45</v>
      </c>
      <c r="W15" s="9">
        <f>W16+W17</f>
        <v>2</v>
      </c>
      <c r="X15" s="9">
        <f>X16+X17</f>
        <v>2</v>
      </c>
      <c r="Y15" s="39">
        <f>Y16+Y17</f>
        <v>2</v>
      </c>
      <c r="Z15" s="9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9"/>
      <c r="AV15" s="9" t="s">
        <v>45</v>
      </c>
      <c r="AW15" s="9" t="s">
        <v>45</v>
      </c>
      <c r="AX15" s="9" t="s">
        <v>45</v>
      </c>
      <c r="AY15" s="9" t="s">
        <v>45</v>
      </c>
      <c r="AZ15" s="9" t="s">
        <v>45</v>
      </c>
      <c r="BA15" s="9" t="s">
        <v>45</v>
      </c>
      <c r="BB15" s="9" t="s">
        <v>45</v>
      </c>
      <c r="BC15" s="9" t="s">
        <v>45</v>
      </c>
      <c r="BD15" s="9"/>
    </row>
    <row r="16" spans="1:56" ht="18" customHeight="1">
      <c r="A16" s="327"/>
      <c r="B16" s="22" t="s">
        <v>71</v>
      </c>
      <c r="C16" s="17" t="s">
        <v>100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9" t="s">
        <v>45</v>
      </c>
      <c r="V16" s="9" t="s">
        <v>45</v>
      </c>
      <c r="W16" s="12"/>
      <c r="X16" s="12">
        <v>2</v>
      </c>
      <c r="Y16" s="39">
        <v>2</v>
      </c>
      <c r="Z16" s="12">
        <v>2</v>
      </c>
      <c r="AA16" s="12">
        <v>2</v>
      </c>
      <c r="AB16" s="15"/>
      <c r="AC16" s="15"/>
      <c r="AD16" s="15">
        <v>2</v>
      </c>
      <c r="AE16" s="15"/>
      <c r="AF16" s="15">
        <v>2</v>
      </c>
      <c r="AG16" s="15">
        <v>2</v>
      </c>
      <c r="AH16" s="15">
        <v>2</v>
      </c>
      <c r="AI16" s="15">
        <v>4</v>
      </c>
      <c r="AJ16" s="15">
        <v>4</v>
      </c>
      <c r="AK16" s="15">
        <v>4</v>
      </c>
      <c r="AL16" s="15">
        <v>2</v>
      </c>
      <c r="AM16" s="15"/>
      <c r="AN16" s="15"/>
      <c r="AO16" s="15"/>
      <c r="AP16" s="15"/>
      <c r="AQ16" s="15"/>
      <c r="AR16" s="15"/>
      <c r="AS16" s="15"/>
      <c r="AT16" s="12"/>
      <c r="AU16" s="12"/>
      <c r="AV16" s="12" t="s">
        <v>45</v>
      </c>
      <c r="AW16" s="12" t="s">
        <v>45</v>
      </c>
      <c r="AX16" s="12" t="s">
        <v>45</v>
      </c>
      <c r="AY16" s="12" t="s">
        <v>45</v>
      </c>
      <c r="AZ16" s="12" t="s">
        <v>45</v>
      </c>
      <c r="BA16" s="12" t="s">
        <v>45</v>
      </c>
      <c r="BB16" s="12" t="s">
        <v>45</v>
      </c>
      <c r="BC16" s="12" t="s">
        <v>45</v>
      </c>
      <c r="BD16" s="12">
        <v>26</v>
      </c>
    </row>
    <row r="17" spans="1:56" ht="27" customHeight="1">
      <c r="A17" s="327"/>
      <c r="B17" s="22" t="s">
        <v>74</v>
      </c>
      <c r="C17" s="17" t="s">
        <v>68</v>
      </c>
      <c r="D17" s="12"/>
      <c r="E17" s="12"/>
      <c r="F17" s="12"/>
      <c r="G17" s="12"/>
      <c r="H17" s="12"/>
      <c r="I17" s="12">
        <v>2</v>
      </c>
      <c r="J17" s="12">
        <v>4</v>
      </c>
      <c r="K17" s="12">
        <v>4</v>
      </c>
      <c r="L17" s="12">
        <v>4</v>
      </c>
      <c r="M17" s="12">
        <v>2</v>
      </c>
      <c r="N17" s="12">
        <v>4</v>
      </c>
      <c r="O17" s="12">
        <v>6</v>
      </c>
      <c r="P17" s="12">
        <v>4</v>
      </c>
      <c r="Q17" s="12">
        <v>2</v>
      </c>
      <c r="R17" s="12">
        <v>2</v>
      </c>
      <c r="S17" s="12">
        <v>2</v>
      </c>
      <c r="T17" s="12">
        <v>2</v>
      </c>
      <c r="U17" s="9"/>
      <c r="V17" s="9"/>
      <c r="W17" s="12">
        <v>2</v>
      </c>
      <c r="X17" s="12"/>
      <c r="Y17" s="39"/>
      <c r="Z17" s="51"/>
      <c r="AA17" s="51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1"/>
      <c r="AU17" s="51"/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</row>
    <row r="18" spans="1:56" ht="21" customHeight="1">
      <c r="A18" s="327"/>
      <c r="B18" s="20"/>
      <c r="C18" s="10" t="s">
        <v>113</v>
      </c>
      <c r="D18" s="9">
        <f aca="true" t="shared" si="3" ref="D18:T18">D19+D20+D21+D22+D23+D24+D25</f>
        <v>24</v>
      </c>
      <c r="E18" s="9">
        <f t="shared" si="3"/>
        <v>24</v>
      </c>
      <c r="F18" s="9">
        <f t="shared" si="3"/>
        <v>24</v>
      </c>
      <c r="G18" s="9">
        <f t="shared" si="3"/>
        <v>24</v>
      </c>
      <c r="H18" s="9">
        <f t="shared" si="3"/>
        <v>24</v>
      </c>
      <c r="I18" s="9">
        <f t="shared" si="3"/>
        <v>26</v>
      </c>
      <c r="J18" s="9">
        <f t="shared" si="3"/>
        <v>26</v>
      </c>
      <c r="K18" s="9">
        <f t="shared" si="3"/>
        <v>26</v>
      </c>
      <c r="L18" s="9">
        <f t="shared" si="3"/>
        <v>26</v>
      </c>
      <c r="M18" s="9">
        <f t="shared" si="3"/>
        <v>22</v>
      </c>
      <c r="N18" s="9">
        <f t="shared" si="3"/>
        <v>26</v>
      </c>
      <c r="O18" s="9">
        <f t="shared" si="3"/>
        <v>26</v>
      </c>
      <c r="P18" s="9">
        <f t="shared" si="3"/>
        <v>26</v>
      </c>
      <c r="Q18" s="9">
        <f t="shared" si="3"/>
        <v>30</v>
      </c>
      <c r="R18" s="9">
        <f t="shared" si="3"/>
        <v>33</v>
      </c>
      <c r="S18" s="9">
        <f t="shared" si="3"/>
        <v>32</v>
      </c>
      <c r="T18" s="9">
        <f t="shared" si="3"/>
        <v>34</v>
      </c>
      <c r="U18" s="9" t="s">
        <v>45</v>
      </c>
      <c r="V18" s="9" t="s">
        <v>45</v>
      </c>
      <c r="W18" s="9">
        <f>W19+W20+W21+W22+W23+W24+W25</f>
        <v>34</v>
      </c>
      <c r="X18" s="9">
        <f>X19+X20+X21+X22+X23+X24+X25</f>
        <v>32</v>
      </c>
      <c r="Y18" s="39">
        <f>Y19+Y20+Y21+Y22+Y23+Y24+Y25+Y26</f>
        <v>32</v>
      </c>
      <c r="Z18" s="9"/>
      <c r="AA18" s="9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9"/>
      <c r="AU18" s="9"/>
      <c r="AV18" s="9" t="s">
        <v>45</v>
      </c>
      <c r="AW18" s="9" t="s">
        <v>45</v>
      </c>
      <c r="AX18" s="9" t="s">
        <v>45</v>
      </c>
      <c r="AY18" s="9" t="s">
        <v>45</v>
      </c>
      <c r="AZ18" s="9" t="s">
        <v>45</v>
      </c>
      <c r="BA18" s="9" t="s">
        <v>45</v>
      </c>
      <c r="BB18" s="9" t="s">
        <v>45</v>
      </c>
      <c r="BC18" s="9" t="s">
        <v>45</v>
      </c>
      <c r="BD18" s="9"/>
    </row>
    <row r="19" spans="1:56" ht="36" customHeight="1">
      <c r="A19" s="327"/>
      <c r="B19" s="21" t="s">
        <v>72</v>
      </c>
      <c r="C19" s="8" t="s">
        <v>92</v>
      </c>
      <c r="D19" s="7">
        <v>8</v>
      </c>
      <c r="E19" s="7">
        <v>8</v>
      </c>
      <c r="F19" s="7">
        <v>8</v>
      </c>
      <c r="G19" s="7">
        <v>8</v>
      </c>
      <c r="H19" s="7">
        <v>8</v>
      </c>
      <c r="I19" s="7">
        <v>6</v>
      </c>
      <c r="J19" s="7">
        <v>6</v>
      </c>
      <c r="K19" s="7">
        <v>6</v>
      </c>
      <c r="L19" s="7">
        <v>6</v>
      </c>
      <c r="M19" s="7">
        <v>2</v>
      </c>
      <c r="N19" s="7">
        <v>4</v>
      </c>
      <c r="O19" s="7">
        <v>6</v>
      </c>
      <c r="P19" s="7">
        <v>6</v>
      </c>
      <c r="Q19" s="7">
        <v>6</v>
      </c>
      <c r="R19" s="7">
        <v>8</v>
      </c>
      <c r="S19" s="7">
        <v>6</v>
      </c>
      <c r="T19" s="7">
        <v>6</v>
      </c>
      <c r="U19" s="9" t="s">
        <v>45</v>
      </c>
      <c r="V19" s="9" t="s">
        <v>45</v>
      </c>
      <c r="W19" s="7">
        <v>6</v>
      </c>
      <c r="X19" s="7">
        <v>4</v>
      </c>
      <c r="Y19" s="39">
        <v>4</v>
      </c>
      <c r="Z19" s="48">
        <v>14</v>
      </c>
      <c r="AA19" s="7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>
        <v>2</v>
      </c>
      <c r="AJ19" s="15">
        <v>2</v>
      </c>
      <c r="AK19" s="15">
        <v>2</v>
      </c>
      <c r="AL19" s="15"/>
      <c r="AM19" s="15"/>
      <c r="AN19" s="15"/>
      <c r="AO19" s="15"/>
      <c r="AP19" s="15"/>
      <c r="AQ19" s="15"/>
      <c r="AR19" s="15"/>
      <c r="AS19" s="15"/>
      <c r="AT19" s="7"/>
      <c r="AU19" s="9"/>
      <c r="AV19" s="7" t="s">
        <v>45</v>
      </c>
      <c r="AW19" s="7" t="s">
        <v>45</v>
      </c>
      <c r="AX19" s="7" t="s">
        <v>45</v>
      </c>
      <c r="AY19" s="9" t="s">
        <v>45</v>
      </c>
      <c r="AZ19" s="7" t="s">
        <v>45</v>
      </c>
      <c r="BA19" s="7" t="s">
        <v>45</v>
      </c>
      <c r="BB19" s="7" t="s">
        <v>45</v>
      </c>
      <c r="BC19" s="7" t="s">
        <v>45</v>
      </c>
      <c r="BD19" s="7">
        <v>36</v>
      </c>
    </row>
    <row r="20" spans="1:56" ht="39" customHeight="1">
      <c r="A20" s="327"/>
      <c r="B20" s="21" t="s">
        <v>74</v>
      </c>
      <c r="C20" s="8" t="s">
        <v>101</v>
      </c>
      <c r="D20" s="7">
        <v>4</v>
      </c>
      <c r="E20" s="7">
        <v>4</v>
      </c>
      <c r="F20" s="7">
        <v>4</v>
      </c>
      <c r="G20" s="7">
        <v>4</v>
      </c>
      <c r="H20" s="7">
        <v>4</v>
      </c>
      <c r="I20" s="7">
        <v>4</v>
      </c>
      <c r="J20" s="7">
        <v>4</v>
      </c>
      <c r="K20" s="7">
        <v>4</v>
      </c>
      <c r="L20" s="7">
        <v>4</v>
      </c>
      <c r="M20" s="7">
        <v>2</v>
      </c>
      <c r="N20" s="7">
        <v>2</v>
      </c>
      <c r="O20" s="7"/>
      <c r="P20" s="7"/>
      <c r="Q20" s="7"/>
      <c r="R20" s="7"/>
      <c r="S20" s="7"/>
      <c r="T20" s="7"/>
      <c r="U20" s="9" t="s">
        <v>45</v>
      </c>
      <c r="V20" s="9" t="s">
        <v>45</v>
      </c>
      <c r="W20" s="7"/>
      <c r="X20" s="7"/>
      <c r="Y20" s="39"/>
      <c r="Z20" s="48"/>
      <c r="AA20" s="7">
        <v>2</v>
      </c>
      <c r="AB20" s="15">
        <v>2</v>
      </c>
      <c r="AC20" s="15"/>
      <c r="AD20" s="15">
        <v>2</v>
      </c>
      <c r="AE20" s="15"/>
      <c r="AF20" s="15">
        <v>2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7"/>
      <c r="AU20" s="9"/>
      <c r="AV20" s="7" t="s">
        <v>45</v>
      </c>
      <c r="AW20" s="7" t="s">
        <v>45</v>
      </c>
      <c r="AX20" s="7" t="s">
        <v>45</v>
      </c>
      <c r="AY20" s="9" t="s">
        <v>45</v>
      </c>
      <c r="AZ20" s="7" t="s">
        <v>45</v>
      </c>
      <c r="BA20" s="7" t="s">
        <v>45</v>
      </c>
      <c r="BB20" s="7" t="s">
        <v>45</v>
      </c>
      <c r="BC20" s="7" t="s">
        <v>45</v>
      </c>
      <c r="BD20" s="7">
        <v>8</v>
      </c>
    </row>
    <row r="21" spans="1:56" ht="49.5" customHeight="1">
      <c r="A21" s="327"/>
      <c r="B21" s="21" t="s">
        <v>75</v>
      </c>
      <c r="C21" s="8" t="s">
        <v>93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v>6</v>
      </c>
      <c r="R21" s="7">
        <v>8</v>
      </c>
      <c r="S21" s="7">
        <v>8</v>
      </c>
      <c r="T21" s="7">
        <v>4</v>
      </c>
      <c r="U21" s="9" t="s">
        <v>45</v>
      </c>
      <c r="V21" s="9" t="s">
        <v>45</v>
      </c>
      <c r="W21" s="7">
        <v>4</v>
      </c>
      <c r="X21" s="7">
        <v>4</v>
      </c>
      <c r="Y21" s="39">
        <v>4</v>
      </c>
      <c r="Z21" s="51"/>
      <c r="AA21" s="51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1"/>
      <c r="AU21" s="51"/>
      <c r="AV21" s="7" t="s">
        <v>45</v>
      </c>
      <c r="AW21" s="7" t="s">
        <v>45</v>
      </c>
      <c r="AX21" s="7" t="s">
        <v>45</v>
      </c>
      <c r="AY21" s="9" t="s">
        <v>45</v>
      </c>
      <c r="AZ21" s="7" t="s">
        <v>45</v>
      </c>
      <c r="BA21" s="7" t="s">
        <v>45</v>
      </c>
      <c r="BB21" s="7" t="s">
        <v>45</v>
      </c>
      <c r="BC21" s="7" t="s">
        <v>45</v>
      </c>
      <c r="BD21" s="7"/>
    </row>
    <row r="22" spans="1:56" ht="60.75" customHeight="1">
      <c r="A22" s="327"/>
      <c r="B22" s="21" t="s">
        <v>77</v>
      </c>
      <c r="C22" s="8" t="s">
        <v>94</v>
      </c>
      <c r="D22" s="7">
        <v>4</v>
      </c>
      <c r="E22" s="7">
        <v>4</v>
      </c>
      <c r="F22" s="7">
        <v>4</v>
      </c>
      <c r="G22" s="7">
        <v>4</v>
      </c>
      <c r="H22" s="7">
        <v>4</v>
      </c>
      <c r="I22" s="7">
        <v>4</v>
      </c>
      <c r="J22" s="7">
        <v>4</v>
      </c>
      <c r="K22" s="7">
        <v>4</v>
      </c>
      <c r="L22" s="7">
        <v>4</v>
      </c>
      <c r="M22" s="7">
        <v>2</v>
      </c>
      <c r="N22" s="7">
        <v>6</v>
      </c>
      <c r="O22" s="7">
        <v>4</v>
      </c>
      <c r="P22" s="7">
        <v>2</v>
      </c>
      <c r="Q22" s="7"/>
      <c r="R22" s="7"/>
      <c r="S22" s="7"/>
      <c r="T22" s="7"/>
      <c r="U22" s="9" t="s">
        <v>45</v>
      </c>
      <c r="V22" s="9" t="s">
        <v>45</v>
      </c>
      <c r="W22" s="7"/>
      <c r="X22" s="7"/>
      <c r="Y22" s="39"/>
      <c r="Z22" s="48">
        <v>2</v>
      </c>
      <c r="AA22" s="7">
        <v>2</v>
      </c>
      <c r="AB22" s="15">
        <v>2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7"/>
      <c r="AU22" s="9"/>
      <c r="AV22" s="7" t="s">
        <v>45</v>
      </c>
      <c r="AW22" s="7" t="s">
        <v>45</v>
      </c>
      <c r="AX22" s="7" t="s">
        <v>45</v>
      </c>
      <c r="AY22" s="9" t="s">
        <v>45</v>
      </c>
      <c r="AZ22" s="7" t="s">
        <v>45</v>
      </c>
      <c r="BA22" s="7" t="s">
        <v>45</v>
      </c>
      <c r="BB22" s="7" t="s">
        <v>45</v>
      </c>
      <c r="BC22" s="7" t="s">
        <v>45</v>
      </c>
      <c r="BD22" s="7">
        <v>6</v>
      </c>
    </row>
    <row r="23" spans="1:56" ht="20.25" customHeight="1">
      <c r="A23" s="327"/>
      <c r="B23" s="21" t="s">
        <v>79</v>
      </c>
      <c r="C23" s="8" t="s">
        <v>102</v>
      </c>
      <c r="D23" s="7">
        <v>2</v>
      </c>
      <c r="E23" s="7">
        <v>2</v>
      </c>
      <c r="F23" s="7">
        <v>2</v>
      </c>
      <c r="G23" s="7">
        <v>2</v>
      </c>
      <c r="H23" s="7">
        <v>2</v>
      </c>
      <c r="I23" s="7">
        <v>2</v>
      </c>
      <c r="J23" s="7">
        <v>2</v>
      </c>
      <c r="K23" s="7">
        <v>2</v>
      </c>
      <c r="L23" s="7">
        <v>2</v>
      </c>
      <c r="M23" s="7"/>
      <c r="N23" s="7">
        <v>4</v>
      </c>
      <c r="O23" s="7">
        <v>2</v>
      </c>
      <c r="P23" s="7">
        <v>2</v>
      </c>
      <c r="Q23" s="7">
        <v>4</v>
      </c>
      <c r="R23" s="7">
        <v>3</v>
      </c>
      <c r="S23" s="7"/>
      <c r="T23" s="7"/>
      <c r="U23" s="9" t="s">
        <v>45</v>
      </c>
      <c r="V23" s="9" t="s">
        <v>45</v>
      </c>
      <c r="W23" s="7"/>
      <c r="X23" s="7"/>
      <c r="Y23" s="39"/>
      <c r="Z23" s="51"/>
      <c r="AA23" s="51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1"/>
      <c r="AU23" s="51"/>
      <c r="AV23" s="7" t="s">
        <v>45</v>
      </c>
      <c r="AW23" s="7" t="s">
        <v>45</v>
      </c>
      <c r="AX23" s="7" t="s">
        <v>45</v>
      </c>
      <c r="AY23" s="9" t="s">
        <v>45</v>
      </c>
      <c r="AZ23" s="7" t="s">
        <v>45</v>
      </c>
      <c r="BA23" s="7" t="s">
        <v>45</v>
      </c>
      <c r="BB23" s="7" t="s">
        <v>45</v>
      </c>
      <c r="BC23" s="7" t="s">
        <v>45</v>
      </c>
      <c r="BD23" s="7"/>
    </row>
    <row r="24" spans="1:56" ht="44.25" customHeight="1">
      <c r="A24" s="327"/>
      <c r="B24" s="21" t="s">
        <v>82</v>
      </c>
      <c r="C24" s="8" t="s">
        <v>103</v>
      </c>
      <c r="D24" s="7"/>
      <c r="E24" s="7"/>
      <c r="F24" s="7"/>
      <c r="G24" s="7"/>
      <c r="H24" s="7"/>
      <c r="I24" s="7">
        <v>4</v>
      </c>
      <c r="J24" s="7">
        <v>4</v>
      </c>
      <c r="K24" s="7">
        <v>4</v>
      </c>
      <c r="L24" s="7">
        <v>4</v>
      </c>
      <c r="M24" s="7">
        <v>4</v>
      </c>
      <c r="N24" s="7">
        <v>4</v>
      </c>
      <c r="O24" s="7">
        <v>2</v>
      </c>
      <c r="P24" s="7">
        <v>4</v>
      </c>
      <c r="Q24" s="7">
        <v>2</v>
      </c>
      <c r="R24" s="7">
        <v>2</v>
      </c>
      <c r="S24" s="7"/>
      <c r="T24" s="7"/>
      <c r="U24" s="9" t="s">
        <v>45</v>
      </c>
      <c r="V24" s="9" t="s">
        <v>45</v>
      </c>
      <c r="W24" s="7"/>
      <c r="X24" s="7"/>
      <c r="Y24" s="39"/>
      <c r="Z24" s="51"/>
      <c r="AA24" s="51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1"/>
      <c r="AU24" s="51"/>
      <c r="AV24" s="7" t="s">
        <v>45</v>
      </c>
      <c r="AW24" s="7" t="s">
        <v>45</v>
      </c>
      <c r="AX24" s="7" t="s">
        <v>45</v>
      </c>
      <c r="AY24" s="9" t="s">
        <v>45</v>
      </c>
      <c r="AZ24" s="7" t="s">
        <v>45</v>
      </c>
      <c r="BA24" s="7" t="s">
        <v>45</v>
      </c>
      <c r="BB24" s="7" t="s">
        <v>45</v>
      </c>
      <c r="BC24" s="7" t="s">
        <v>45</v>
      </c>
      <c r="BD24" s="7"/>
    </row>
    <row r="25" spans="1:56" ht="33" customHeight="1">
      <c r="A25" s="327"/>
      <c r="B25" s="21" t="s">
        <v>80</v>
      </c>
      <c r="C25" s="8" t="s">
        <v>85</v>
      </c>
      <c r="D25" s="7">
        <v>6</v>
      </c>
      <c r="E25" s="7">
        <v>6</v>
      </c>
      <c r="F25" s="7">
        <v>6</v>
      </c>
      <c r="G25" s="7">
        <v>6</v>
      </c>
      <c r="H25" s="7">
        <v>6</v>
      </c>
      <c r="I25" s="7">
        <v>6</v>
      </c>
      <c r="J25" s="7">
        <v>6</v>
      </c>
      <c r="K25" s="7">
        <v>6</v>
      </c>
      <c r="L25" s="7">
        <v>6</v>
      </c>
      <c r="M25" s="7">
        <v>12</v>
      </c>
      <c r="N25" s="7">
        <v>6</v>
      </c>
      <c r="O25" s="7">
        <v>12</v>
      </c>
      <c r="P25" s="7">
        <v>12</v>
      </c>
      <c r="Q25" s="7">
        <v>12</v>
      </c>
      <c r="R25" s="7">
        <v>12</v>
      </c>
      <c r="S25" s="7">
        <v>18</v>
      </c>
      <c r="T25" s="7">
        <v>24</v>
      </c>
      <c r="U25" s="9" t="s">
        <v>45</v>
      </c>
      <c r="V25" s="9" t="s">
        <v>45</v>
      </c>
      <c r="W25" s="7">
        <v>24</v>
      </c>
      <c r="X25" s="7">
        <v>24</v>
      </c>
      <c r="Y25" s="39">
        <v>24</v>
      </c>
      <c r="Z25" s="48">
        <v>12</v>
      </c>
      <c r="AA25" s="7">
        <v>24</v>
      </c>
      <c r="AB25" s="15">
        <v>30</v>
      </c>
      <c r="AC25" s="15">
        <v>18</v>
      </c>
      <c r="AD25" s="15">
        <v>24</v>
      </c>
      <c r="AE25" s="15">
        <v>18</v>
      </c>
      <c r="AF25" s="15">
        <v>24</v>
      </c>
      <c r="AG25" s="15">
        <v>24</v>
      </c>
      <c r="AH25" s="15">
        <v>24</v>
      </c>
      <c r="AI25" s="15">
        <v>24</v>
      </c>
      <c r="AJ25" s="15">
        <v>24</v>
      </c>
      <c r="AK25" s="15">
        <v>24</v>
      </c>
      <c r="AL25" s="15">
        <v>30</v>
      </c>
      <c r="AM25" s="15">
        <v>18</v>
      </c>
      <c r="AN25" s="15"/>
      <c r="AO25" s="15"/>
      <c r="AP25" s="15"/>
      <c r="AQ25" s="15"/>
      <c r="AR25" s="15"/>
      <c r="AS25" s="15"/>
      <c r="AT25" s="7"/>
      <c r="AU25" s="9"/>
      <c r="AV25" s="7" t="s">
        <v>45</v>
      </c>
      <c r="AW25" s="7" t="s">
        <v>45</v>
      </c>
      <c r="AX25" s="7" t="s">
        <v>45</v>
      </c>
      <c r="AY25" s="9" t="s">
        <v>45</v>
      </c>
      <c r="AZ25" s="7" t="s">
        <v>45</v>
      </c>
      <c r="BA25" s="7" t="s">
        <v>45</v>
      </c>
      <c r="BB25" s="7" t="s">
        <v>45</v>
      </c>
      <c r="BC25" s="7" t="s">
        <v>45</v>
      </c>
      <c r="BD25" s="7">
        <v>318</v>
      </c>
    </row>
    <row r="26" spans="1:56" ht="30">
      <c r="A26" s="327"/>
      <c r="B26" s="21" t="s">
        <v>84</v>
      </c>
      <c r="C26" s="8" t="s">
        <v>87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9" t="s">
        <v>45</v>
      </c>
      <c r="V26" s="9" t="s">
        <v>45</v>
      </c>
      <c r="W26" s="7"/>
      <c r="X26" s="7"/>
      <c r="Y26" s="39"/>
      <c r="Z26" s="48"/>
      <c r="AA26" s="48"/>
      <c r="AB26" s="47"/>
      <c r="AC26" s="47"/>
      <c r="AD26" s="47"/>
      <c r="AE26" s="47"/>
      <c r="AF26" s="47"/>
      <c r="AG26" s="47"/>
      <c r="AH26" s="15"/>
      <c r="AI26" s="15"/>
      <c r="AJ26" s="15"/>
      <c r="AK26" s="15"/>
      <c r="AL26" s="47"/>
      <c r="AM26" s="47"/>
      <c r="AN26" s="47">
        <v>30</v>
      </c>
      <c r="AO26" s="15">
        <v>36</v>
      </c>
      <c r="AP26" s="15">
        <v>36</v>
      </c>
      <c r="AQ26" s="15">
        <v>36</v>
      </c>
      <c r="AR26" s="15">
        <v>36</v>
      </c>
      <c r="AS26" s="15">
        <v>30</v>
      </c>
      <c r="AT26" s="7">
        <v>36</v>
      </c>
      <c r="AU26" s="9"/>
      <c r="AV26" s="7" t="s">
        <v>45</v>
      </c>
      <c r="AW26" s="7" t="s">
        <v>45</v>
      </c>
      <c r="AX26" s="7" t="s">
        <v>45</v>
      </c>
      <c r="AY26" s="9" t="s">
        <v>45</v>
      </c>
      <c r="AZ26" s="7" t="s">
        <v>45</v>
      </c>
      <c r="BA26" s="7" t="s">
        <v>45</v>
      </c>
      <c r="BB26" s="7" t="s">
        <v>45</v>
      </c>
      <c r="BC26" s="7" t="s">
        <v>45</v>
      </c>
      <c r="BD26" s="7">
        <v>240</v>
      </c>
    </row>
    <row r="27" spans="1:56" ht="15">
      <c r="A27" s="328"/>
      <c r="B27" s="407" t="s">
        <v>44</v>
      </c>
      <c r="C27" s="408"/>
      <c r="D27" s="11">
        <f aca="true" t="shared" si="4" ref="D27:T27">D14+D10</f>
        <v>36</v>
      </c>
      <c r="E27" s="11">
        <f t="shared" si="4"/>
        <v>36</v>
      </c>
      <c r="F27" s="11">
        <f t="shared" si="4"/>
        <v>36</v>
      </c>
      <c r="G27" s="11">
        <f t="shared" si="4"/>
        <v>36</v>
      </c>
      <c r="H27" s="11">
        <f t="shared" si="4"/>
        <v>36</v>
      </c>
      <c r="I27" s="11">
        <f t="shared" si="4"/>
        <v>36</v>
      </c>
      <c r="J27" s="11">
        <f t="shared" si="4"/>
        <v>36</v>
      </c>
      <c r="K27" s="11">
        <f t="shared" si="4"/>
        <v>36</v>
      </c>
      <c r="L27" s="11">
        <f t="shared" si="4"/>
        <v>36</v>
      </c>
      <c r="M27" s="11">
        <f t="shared" si="4"/>
        <v>28</v>
      </c>
      <c r="N27" s="11">
        <f t="shared" si="4"/>
        <v>36</v>
      </c>
      <c r="O27" s="11">
        <f t="shared" si="4"/>
        <v>36</v>
      </c>
      <c r="P27" s="11">
        <f t="shared" si="4"/>
        <v>36</v>
      </c>
      <c r="Q27" s="11">
        <f t="shared" si="4"/>
        <v>36</v>
      </c>
      <c r="R27" s="11">
        <f t="shared" si="4"/>
        <v>36</v>
      </c>
      <c r="S27" s="11">
        <f t="shared" si="4"/>
        <v>36</v>
      </c>
      <c r="T27" s="11">
        <f t="shared" si="4"/>
        <v>36</v>
      </c>
      <c r="U27" s="11" t="s">
        <v>45</v>
      </c>
      <c r="V27" s="11" t="s">
        <v>45</v>
      </c>
      <c r="W27" s="11">
        <f>W14+W10</f>
        <v>36</v>
      </c>
      <c r="X27" s="11">
        <f>X14+X10</f>
        <v>36</v>
      </c>
      <c r="Y27" s="40">
        <f>Y14+Y10</f>
        <v>36</v>
      </c>
      <c r="Z27" s="53">
        <v>36</v>
      </c>
      <c r="AA27" s="54">
        <v>36</v>
      </c>
      <c r="AB27" s="54">
        <v>42</v>
      </c>
      <c r="AC27" s="54">
        <v>20</v>
      </c>
      <c r="AD27" s="54">
        <v>36</v>
      </c>
      <c r="AE27" s="54">
        <v>20</v>
      </c>
      <c r="AF27" s="54">
        <v>36</v>
      </c>
      <c r="AG27" s="54">
        <v>36</v>
      </c>
      <c r="AH27" s="54">
        <v>36</v>
      </c>
      <c r="AI27" s="55">
        <v>36</v>
      </c>
      <c r="AJ27" s="54">
        <v>36</v>
      </c>
      <c r="AK27" s="54">
        <v>36</v>
      </c>
      <c r="AL27" s="54">
        <v>36</v>
      </c>
      <c r="AM27" s="54">
        <v>20</v>
      </c>
      <c r="AN27" s="54">
        <v>28</v>
      </c>
      <c r="AO27" s="54">
        <v>36</v>
      </c>
      <c r="AP27" s="54">
        <v>36</v>
      </c>
      <c r="AQ27" s="54">
        <v>36</v>
      </c>
      <c r="AR27" s="54">
        <v>36</v>
      </c>
      <c r="AS27" s="54">
        <v>28</v>
      </c>
      <c r="AT27" s="54">
        <v>36</v>
      </c>
      <c r="AU27" s="56">
        <v>30</v>
      </c>
      <c r="AV27" s="9" t="s">
        <v>45</v>
      </c>
      <c r="AW27" s="9" t="s">
        <v>45</v>
      </c>
      <c r="AX27" s="9" t="s">
        <v>45</v>
      </c>
      <c r="AY27" s="9" t="s">
        <v>45</v>
      </c>
      <c r="AZ27" s="9" t="s">
        <v>45</v>
      </c>
      <c r="BA27" s="9" t="s">
        <v>45</v>
      </c>
      <c r="BB27" s="9" t="s">
        <v>45</v>
      </c>
      <c r="BC27" s="9" t="s">
        <v>45</v>
      </c>
      <c r="BD27" s="9"/>
    </row>
    <row r="28" spans="3:19" ht="15">
      <c r="C28" s="330" t="s">
        <v>122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</row>
  </sheetData>
  <sheetProtection/>
  <mergeCells count="22">
    <mergeCell ref="AZ5:BC5"/>
    <mergeCell ref="D6:BC6"/>
    <mergeCell ref="A10:A27"/>
    <mergeCell ref="B27:C27"/>
    <mergeCell ref="D5:G5"/>
    <mergeCell ref="AM5:AP5"/>
    <mergeCell ref="AN1:BD3"/>
    <mergeCell ref="A4:BC4"/>
    <mergeCell ref="A5:A9"/>
    <mergeCell ref="B5:B9"/>
    <mergeCell ref="C5:C9"/>
    <mergeCell ref="D8:BC8"/>
    <mergeCell ref="Q5:T5"/>
    <mergeCell ref="AR5:AT5"/>
    <mergeCell ref="AV5:AY5"/>
    <mergeCell ref="I5:L5"/>
    <mergeCell ref="C28:S28"/>
    <mergeCell ref="Z5:AC5"/>
    <mergeCell ref="AD5:AG5"/>
    <mergeCell ref="AI5:AL5"/>
    <mergeCell ref="V5:Y5"/>
    <mergeCell ref="M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28"/>
  <sheetViews>
    <sheetView zoomScale="70" zoomScaleNormal="70" zoomScalePageLayoutView="0" workbookViewId="0" topLeftCell="A10">
      <selection activeCell="AA25" sqref="AA25"/>
    </sheetView>
  </sheetViews>
  <sheetFormatPr defaultColWidth="9.140625" defaultRowHeight="15"/>
  <cols>
    <col min="1" max="1" width="2.8515625" style="0" customWidth="1"/>
    <col min="2" max="2" width="3.8515625" style="0" customWidth="1"/>
    <col min="3" max="3" width="24.28125" style="0" customWidth="1"/>
    <col min="4" max="4" width="3.57421875" style="0" customWidth="1"/>
    <col min="5" max="5" width="3.7109375" style="0" customWidth="1"/>
    <col min="6" max="7" width="3.57421875" style="0" customWidth="1"/>
    <col min="8" max="8" width="3.00390625" style="0" customWidth="1"/>
    <col min="9" max="9" width="3.140625" style="0" customWidth="1"/>
    <col min="10" max="10" width="3.57421875" style="0" customWidth="1"/>
    <col min="11" max="12" width="3.421875" style="0" customWidth="1"/>
    <col min="13" max="13" width="3.7109375" style="0" customWidth="1"/>
    <col min="14" max="14" width="3.00390625" style="0" customWidth="1"/>
    <col min="15" max="15" width="3.421875" style="0" customWidth="1"/>
    <col min="16" max="16" width="3.28125" style="0" customWidth="1"/>
    <col min="17" max="17" width="3.421875" style="0" customWidth="1"/>
    <col min="18" max="18" width="4.00390625" style="0" customWidth="1"/>
    <col min="19" max="19" width="3.421875" style="0" customWidth="1"/>
    <col min="20" max="20" width="3.7109375" style="0" customWidth="1"/>
    <col min="21" max="21" width="3.421875" style="0" customWidth="1"/>
    <col min="22" max="22" width="3.7109375" style="0" customWidth="1"/>
    <col min="23" max="23" width="3.421875" style="0" customWidth="1"/>
    <col min="24" max="24" width="4.00390625" style="0" customWidth="1"/>
    <col min="25" max="25" width="3.57421875" style="0" customWidth="1"/>
    <col min="26" max="26" width="3.00390625" style="0" customWidth="1"/>
    <col min="27" max="27" width="3.57421875" style="0" customWidth="1"/>
    <col min="28" max="28" width="3.7109375" style="0" customWidth="1"/>
    <col min="29" max="29" width="3.28125" style="0" customWidth="1"/>
    <col min="30" max="30" width="3.57421875" style="0" customWidth="1"/>
    <col min="31" max="31" width="3.7109375" style="0" customWidth="1"/>
    <col min="32" max="32" width="3.421875" style="0" customWidth="1"/>
    <col min="33" max="33" width="3.57421875" style="0" customWidth="1"/>
    <col min="34" max="34" width="3.28125" style="0" customWidth="1"/>
    <col min="35" max="37" width="3.140625" style="0" customWidth="1"/>
    <col min="38" max="38" width="3.421875" style="0" customWidth="1"/>
    <col min="39" max="39" width="3.57421875" style="0" customWidth="1"/>
    <col min="40" max="40" width="3.00390625" style="0" customWidth="1"/>
    <col min="41" max="41" width="3.57421875" style="0" customWidth="1"/>
    <col min="42" max="42" width="3.140625" style="0" customWidth="1"/>
    <col min="43" max="43" width="3.8515625" style="0" customWidth="1"/>
    <col min="44" max="44" width="3.28125" style="0" customWidth="1"/>
    <col min="45" max="46" width="3.57421875" style="0" customWidth="1"/>
    <col min="47" max="47" width="3.7109375" style="0" customWidth="1"/>
    <col min="48" max="48" width="3.57421875" style="0" customWidth="1"/>
    <col min="49" max="49" width="3.7109375" style="0" customWidth="1"/>
    <col min="50" max="50" width="4.421875" style="0" customWidth="1"/>
    <col min="51" max="51" width="3.57421875" style="0" customWidth="1"/>
    <col min="52" max="53" width="3.7109375" style="0" customWidth="1"/>
    <col min="54" max="54" width="3.140625" style="0" customWidth="1"/>
    <col min="55" max="55" width="3.7109375" style="0" customWidth="1"/>
    <col min="56" max="56" width="8.28125" style="0" customWidth="1"/>
  </cols>
  <sheetData>
    <row r="1" spans="40:56" ht="15">
      <c r="AN1" s="336" t="s">
        <v>95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40:56" ht="15" customHeight="1"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15">
      <c r="A4" s="345" t="s">
        <v>142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</row>
    <row r="5" spans="1:56" ht="64.5" customHeight="1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5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3.75" customHeight="1">
      <c r="A10" s="326" t="s">
        <v>104</v>
      </c>
      <c r="B10" s="3">
        <v>1</v>
      </c>
      <c r="C10" s="4" t="s">
        <v>58</v>
      </c>
      <c r="D10" s="5">
        <f aca="true" t="shared" si="0" ref="D10:T10">D11+D12+D13+D14</f>
        <v>14</v>
      </c>
      <c r="E10" s="5">
        <f t="shared" si="0"/>
        <v>14</v>
      </c>
      <c r="F10" s="5">
        <f t="shared" si="0"/>
        <v>14</v>
      </c>
      <c r="G10" s="5">
        <f t="shared" si="0"/>
        <v>14</v>
      </c>
      <c r="H10" s="5">
        <f t="shared" si="0"/>
        <v>14</v>
      </c>
      <c r="I10" s="5">
        <f t="shared" si="0"/>
        <v>14</v>
      </c>
      <c r="J10" s="5">
        <f t="shared" si="0"/>
        <v>14</v>
      </c>
      <c r="K10" s="5">
        <f t="shared" si="0"/>
        <v>12</v>
      </c>
      <c r="L10" s="5">
        <f t="shared" si="0"/>
        <v>12</v>
      </c>
      <c r="M10" s="5">
        <f t="shared" si="0"/>
        <v>6</v>
      </c>
      <c r="N10" s="5">
        <f t="shared" si="0"/>
        <v>10</v>
      </c>
      <c r="O10" s="5">
        <f t="shared" si="0"/>
        <v>8</v>
      </c>
      <c r="P10" s="5">
        <f t="shared" si="0"/>
        <v>6</v>
      </c>
      <c r="Q10" s="5">
        <f t="shared" si="0"/>
        <v>4</v>
      </c>
      <c r="R10" s="5">
        <f t="shared" si="0"/>
        <v>2</v>
      </c>
      <c r="S10" s="5">
        <f t="shared" si="0"/>
        <v>0</v>
      </c>
      <c r="T10" s="5">
        <f t="shared" si="0"/>
        <v>0</v>
      </c>
      <c r="U10" s="5"/>
      <c r="V10" s="5"/>
      <c r="W10" s="5"/>
      <c r="X10" s="5"/>
      <c r="Y10" s="39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</row>
    <row r="11" spans="1:56" ht="15">
      <c r="A11" s="327"/>
      <c r="B11" s="21" t="s">
        <v>60</v>
      </c>
      <c r="C11" s="2" t="s">
        <v>61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/>
      <c r="T11" s="7"/>
      <c r="U11" s="9" t="s">
        <v>45</v>
      </c>
      <c r="V11" s="9" t="s">
        <v>45</v>
      </c>
      <c r="W11" s="7"/>
      <c r="X11" s="7"/>
      <c r="Y11" s="39"/>
      <c r="Z11" s="7"/>
      <c r="AA11" s="51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1"/>
      <c r="AU11" s="51"/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/>
    </row>
    <row r="12" spans="1:57" ht="15">
      <c r="A12" s="327"/>
      <c r="B12" s="21" t="s">
        <v>62</v>
      </c>
      <c r="C12" s="2" t="s">
        <v>66</v>
      </c>
      <c r="D12" s="7">
        <v>4</v>
      </c>
      <c r="E12" s="7">
        <v>4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2</v>
      </c>
      <c r="M12" s="7"/>
      <c r="N12" s="7"/>
      <c r="O12" s="7"/>
      <c r="P12" s="7"/>
      <c r="Q12" s="7"/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7"/>
      <c r="AA12" s="7">
        <v>2</v>
      </c>
      <c r="AB12" s="15"/>
      <c r="AC12" s="15">
        <v>2</v>
      </c>
      <c r="AD12" s="15"/>
      <c r="AE12" s="15">
        <v>2</v>
      </c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2"/>
      <c r="AU12" s="12"/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>
        <v>6</v>
      </c>
      <c r="BE12" s="44" t="s">
        <v>171</v>
      </c>
    </row>
    <row r="13" spans="1:57" ht="15">
      <c r="A13" s="327"/>
      <c r="B13" s="21" t="s">
        <v>63</v>
      </c>
      <c r="C13" s="2" t="s">
        <v>29</v>
      </c>
      <c r="D13" s="7">
        <v>4</v>
      </c>
      <c r="E13" s="7">
        <v>4</v>
      </c>
      <c r="F13" s="7">
        <v>4</v>
      </c>
      <c r="G13" s="7">
        <v>4</v>
      </c>
      <c r="H13" s="7">
        <v>4</v>
      </c>
      <c r="I13" s="7">
        <v>4</v>
      </c>
      <c r="J13" s="7">
        <v>4</v>
      </c>
      <c r="K13" s="7">
        <v>4</v>
      </c>
      <c r="L13" s="7">
        <v>4</v>
      </c>
      <c r="M13" s="7">
        <v>4</v>
      </c>
      <c r="N13" s="7">
        <v>4</v>
      </c>
      <c r="O13" s="7">
        <v>4</v>
      </c>
      <c r="P13" s="7">
        <v>4</v>
      </c>
      <c r="Q13" s="7">
        <v>2</v>
      </c>
      <c r="R13" s="7"/>
      <c r="S13" s="7"/>
      <c r="T13" s="7"/>
      <c r="U13" s="9" t="s">
        <v>45</v>
      </c>
      <c r="V13" s="9" t="s">
        <v>45</v>
      </c>
      <c r="W13" s="7"/>
      <c r="X13" s="7"/>
      <c r="Y13" s="39"/>
      <c r="Z13" s="48">
        <v>6</v>
      </c>
      <c r="AA13" s="7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>
        <v>2</v>
      </c>
      <c r="AH13" s="47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2"/>
      <c r="AU13" s="12"/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>
        <v>20</v>
      </c>
      <c r="BE13" s="44" t="s">
        <v>172</v>
      </c>
    </row>
    <row r="14" spans="1:56" ht="33" customHeight="1">
      <c r="A14" s="327"/>
      <c r="B14" s="21" t="s">
        <v>64</v>
      </c>
      <c r="C14" s="23" t="s">
        <v>67</v>
      </c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4</v>
      </c>
      <c r="J14" s="7">
        <v>4</v>
      </c>
      <c r="K14" s="7">
        <v>2</v>
      </c>
      <c r="L14" s="7">
        <v>4</v>
      </c>
      <c r="M14" s="7"/>
      <c r="N14" s="7">
        <v>4</v>
      </c>
      <c r="O14" s="7">
        <v>2</v>
      </c>
      <c r="P14" s="7"/>
      <c r="Q14" s="7"/>
      <c r="R14" s="7"/>
      <c r="S14" s="7"/>
      <c r="T14" s="7"/>
      <c r="U14" s="9" t="s">
        <v>45</v>
      </c>
      <c r="V14" s="9" t="s">
        <v>45</v>
      </c>
      <c r="W14" s="7"/>
      <c r="X14" s="7"/>
      <c r="Y14" s="39"/>
      <c r="Z14" s="48"/>
      <c r="AA14" s="51"/>
      <c r="AB14" s="52"/>
      <c r="AC14" s="52"/>
      <c r="AD14" s="52"/>
      <c r="AE14" s="52"/>
      <c r="AF14" s="52"/>
      <c r="AG14" s="52"/>
      <c r="AH14" s="47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1"/>
      <c r="AU14" s="51"/>
      <c r="AV14" s="12" t="s">
        <v>45</v>
      </c>
      <c r="AW14" s="12" t="s">
        <v>45</v>
      </c>
      <c r="AX14" s="12" t="s">
        <v>45</v>
      </c>
      <c r="AY14" s="12" t="s">
        <v>45</v>
      </c>
      <c r="AZ14" s="12" t="s">
        <v>45</v>
      </c>
      <c r="BA14" s="12" t="s">
        <v>45</v>
      </c>
      <c r="BB14" s="12" t="s">
        <v>45</v>
      </c>
      <c r="BC14" s="12" t="s">
        <v>45</v>
      </c>
      <c r="BD14" s="7"/>
    </row>
    <row r="15" spans="1:56" ht="34.5" customHeight="1">
      <c r="A15" s="327"/>
      <c r="B15" s="24" t="s">
        <v>69</v>
      </c>
      <c r="C15" s="6" t="s">
        <v>70</v>
      </c>
      <c r="D15" s="5">
        <f aca="true" t="shared" si="1" ref="D15:T15">D16+D20</f>
        <v>22</v>
      </c>
      <c r="E15" s="5">
        <f t="shared" si="1"/>
        <v>22</v>
      </c>
      <c r="F15" s="5">
        <f t="shared" si="1"/>
        <v>22</v>
      </c>
      <c r="G15" s="5">
        <f t="shared" si="1"/>
        <v>22</v>
      </c>
      <c r="H15" s="5">
        <f t="shared" si="1"/>
        <v>22</v>
      </c>
      <c r="I15" s="5">
        <f t="shared" si="1"/>
        <v>22</v>
      </c>
      <c r="J15" s="5">
        <f t="shared" si="1"/>
        <v>22</v>
      </c>
      <c r="K15" s="5">
        <f t="shared" si="1"/>
        <v>24</v>
      </c>
      <c r="L15" s="5">
        <f t="shared" si="1"/>
        <v>24</v>
      </c>
      <c r="M15" s="5">
        <f t="shared" si="1"/>
        <v>14</v>
      </c>
      <c r="N15" s="5">
        <f t="shared" si="1"/>
        <v>26</v>
      </c>
      <c r="O15" s="5">
        <f t="shared" si="1"/>
        <v>28</v>
      </c>
      <c r="P15" s="5">
        <f t="shared" si="1"/>
        <v>30</v>
      </c>
      <c r="Q15" s="5">
        <f t="shared" si="1"/>
        <v>32</v>
      </c>
      <c r="R15" s="5">
        <f t="shared" si="1"/>
        <v>34</v>
      </c>
      <c r="S15" s="5">
        <f t="shared" si="1"/>
        <v>36</v>
      </c>
      <c r="T15" s="5">
        <f t="shared" si="1"/>
        <v>36</v>
      </c>
      <c r="U15" s="5"/>
      <c r="V15" s="5"/>
      <c r="W15" s="5">
        <f>W16+W20</f>
        <v>36</v>
      </c>
      <c r="X15" s="5">
        <f>X16+X20</f>
        <v>36</v>
      </c>
      <c r="Y15" s="39">
        <f>Y16+Y20</f>
        <v>36</v>
      </c>
      <c r="Z15" s="48"/>
      <c r="AA15" s="5"/>
      <c r="AB15" s="13"/>
      <c r="AC15" s="13"/>
      <c r="AD15" s="13"/>
      <c r="AE15" s="13"/>
      <c r="AF15" s="13"/>
      <c r="AG15" s="13"/>
      <c r="AH15" s="47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  <c r="AU15" s="5"/>
      <c r="AV15" s="5" t="s">
        <v>45</v>
      </c>
      <c r="AW15" s="5" t="s">
        <v>45</v>
      </c>
      <c r="AX15" s="5" t="s">
        <v>45</v>
      </c>
      <c r="AY15" s="5" t="s">
        <v>45</v>
      </c>
      <c r="AZ15" s="5" t="s">
        <v>45</v>
      </c>
      <c r="BA15" s="5" t="s">
        <v>45</v>
      </c>
      <c r="BB15" s="5" t="s">
        <v>45</v>
      </c>
      <c r="BC15" s="5" t="s">
        <v>45</v>
      </c>
      <c r="BD15" s="5"/>
    </row>
    <row r="16" spans="1:56" ht="37.5" customHeight="1">
      <c r="A16" s="327"/>
      <c r="B16" s="20"/>
      <c r="C16" s="10" t="s">
        <v>76</v>
      </c>
      <c r="D16" s="9">
        <f aca="true" t="shared" si="2" ref="D16:T16">D17+D18+D19</f>
        <v>2</v>
      </c>
      <c r="E16" s="9">
        <f t="shared" si="2"/>
        <v>2</v>
      </c>
      <c r="F16" s="9">
        <f t="shared" si="2"/>
        <v>2</v>
      </c>
      <c r="G16" s="9">
        <f t="shared" si="2"/>
        <v>2</v>
      </c>
      <c r="H16" s="9">
        <f t="shared" si="2"/>
        <v>2</v>
      </c>
      <c r="I16" s="9">
        <f t="shared" si="2"/>
        <v>2</v>
      </c>
      <c r="J16" s="9">
        <f t="shared" si="2"/>
        <v>4</v>
      </c>
      <c r="K16" s="9">
        <f t="shared" si="2"/>
        <v>4</v>
      </c>
      <c r="L16" s="9">
        <f t="shared" si="2"/>
        <v>6</v>
      </c>
      <c r="M16" s="9">
        <f t="shared" si="2"/>
        <v>0</v>
      </c>
      <c r="N16" s="9">
        <f t="shared" si="2"/>
        <v>2</v>
      </c>
      <c r="O16" s="9">
        <f t="shared" si="2"/>
        <v>8</v>
      </c>
      <c r="P16" s="9">
        <f t="shared" si="2"/>
        <v>6</v>
      </c>
      <c r="Q16" s="9">
        <f t="shared" si="2"/>
        <v>6</v>
      </c>
      <c r="R16" s="9">
        <f t="shared" si="2"/>
        <v>6</v>
      </c>
      <c r="S16" s="9">
        <f t="shared" si="2"/>
        <v>6</v>
      </c>
      <c r="T16" s="9">
        <f t="shared" si="2"/>
        <v>6</v>
      </c>
      <c r="U16" s="9"/>
      <c r="V16" s="9"/>
      <c r="W16" s="9">
        <f>W17+W18+W19</f>
        <v>8</v>
      </c>
      <c r="X16" s="9">
        <f>X17+X18+X19</f>
        <v>4</v>
      </c>
      <c r="Y16" s="39">
        <f>Y17+Y18+Y19</f>
        <v>6</v>
      </c>
      <c r="Z16" s="48"/>
      <c r="AA16" s="9"/>
      <c r="AB16" s="14"/>
      <c r="AC16" s="14"/>
      <c r="AD16" s="14"/>
      <c r="AE16" s="14"/>
      <c r="AF16" s="14"/>
      <c r="AG16" s="14"/>
      <c r="AH16" s="47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9"/>
      <c r="AU16" s="9"/>
      <c r="AV16" s="9" t="s">
        <v>45</v>
      </c>
      <c r="AW16" s="9" t="s">
        <v>45</v>
      </c>
      <c r="AX16" s="9" t="s">
        <v>45</v>
      </c>
      <c r="AY16" s="9" t="s">
        <v>45</v>
      </c>
      <c r="AZ16" s="9" t="s">
        <v>45</v>
      </c>
      <c r="BA16" s="9" t="s">
        <v>45</v>
      </c>
      <c r="BB16" s="9" t="s">
        <v>45</v>
      </c>
      <c r="BC16" s="9" t="s">
        <v>45</v>
      </c>
      <c r="BD16" s="9"/>
    </row>
    <row r="17" spans="1:56" ht="35.25" customHeight="1">
      <c r="A17" s="327"/>
      <c r="B17" s="22" t="s">
        <v>71</v>
      </c>
      <c r="C17" s="17" t="s">
        <v>98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/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9" t="s">
        <v>45</v>
      </c>
      <c r="V17" s="9" t="s">
        <v>45</v>
      </c>
      <c r="W17" s="12">
        <v>2</v>
      </c>
      <c r="X17" s="12"/>
      <c r="Y17" s="39"/>
      <c r="Z17" s="48"/>
      <c r="AA17" s="51"/>
      <c r="AB17" s="52"/>
      <c r="AC17" s="52"/>
      <c r="AD17" s="52"/>
      <c r="AE17" s="52"/>
      <c r="AF17" s="52"/>
      <c r="AG17" s="52"/>
      <c r="AH17" s="47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1"/>
      <c r="AU17" s="51"/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</row>
    <row r="18" spans="1:56" ht="33" customHeight="1">
      <c r="A18" s="327"/>
      <c r="B18" s="21" t="s">
        <v>72</v>
      </c>
      <c r="C18" s="8" t="s">
        <v>105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9" t="s">
        <v>45</v>
      </c>
      <c r="V18" s="9" t="s">
        <v>45</v>
      </c>
      <c r="W18" s="7">
        <v>4</v>
      </c>
      <c r="X18" s="7">
        <v>2</v>
      </c>
      <c r="Y18" s="39">
        <v>2</v>
      </c>
      <c r="Z18" s="48"/>
      <c r="AA18" s="51"/>
      <c r="AB18" s="52"/>
      <c r="AC18" s="52"/>
      <c r="AD18" s="52"/>
      <c r="AE18" s="52"/>
      <c r="AF18" s="52"/>
      <c r="AG18" s="52"/>
      <c r="AH18" s="47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1"/>
      <c r="AU18" s="51"/>
      <c r="AV18" s="12" t="s">
        <v>45</v>
      </c>
      <c r="AW18" s="12" t="s">
        <v>45</v>
      </c>
      <c r="AX18" s="12" t="s">
        <v>45</v>
      </c>
      <c r="AY18" s="12" t="s">
        <v>45</v>
      </c>
      <c r="AZ18" s="12" t="s">
        <v>45</v>
      </c>
      <c r="BA18" s="12" t="s">
        <v>45</v>
      </c>
      <c r="BB18" s="12" t="s">
        <v>45</v>
      </c>
      <c r="BC18" s="12" t="s">
        <v>45</v>
      </c>
      <c r="BD18" s="12"/>
    </row>
    <row r="19" spans="1:57" ht="33" customHeight="1">
      <c r="A19" s="327"/>
      <c r="B19" s="21" t="s">
        <v>74</v>
      </c>
      <c r="C19" s="8" t="s">
        <v>103</v>
      </c>
      <c r="D19" s="7"/>
      <c r="E19" s="7"/>
      <c r="F19" s="7"/>
      <c r="G19" s="7"/>
      <c r="H19" s="7"/>
      <c r="I19" s="7"/>
      <c r="J19" s="7">
        <v>2</v>
      </c>
      <c r="K19" s="7">
        <v>2</v>
      </c>
      <c r="L19" s="7">
        <v>4</v>
      </c>
      <c r="M19" s="7"/>
      <c r="N19" s="7"/>
      <c r="O19" s="7">
        <v>4</v>
      </c>
      <c r="P19" s="7">
        <v>2</v>
      </c>
      <c r="Q19" s="7">
        <v>2</v>
      </c>
      <c r="R19" s="7">
        <v>2</v>
      </c>
      <c r="S19" s="7">
        <v>2</v>
      </c>
      <c r="T19" s="7">
        <v>2</v>
      </c>
      <c r="U19" s="9" t="s">
        <v>45</v>
      </c>
      <c r="V19" s="9" t="s">
        <v>45</v>
      </c>
      <c r="W19" s="7">
        <v>2</v>
      </c>
      <c r="X19" s="7">
        <v>2</v>
      </c>
      <c r="Y19" s="39">
        <v>4</v>
      </c>
      <c r="Z19" s="48">
        <v>2</v>
      </c>
      <c r="AA19" s="7">
        <v>2</v>
      </c>
      <c r="AB19" s="15">
        <v>4</v>
      </c>
      <c r="AC19" s="15">
        <v>2</v>
      </c>
      <c r="AD19" s="15">
        <v>4</v>
      </c>
      <c r="AE19" s="15">
        <v>2</v>
      </c>
      <c r="AF19" s="15">
        <v>4</v>
      </c>
      <c r="AG19" s="15">
        <v>2</v>
      </c>
      <c r="AH19" s="47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2"/>
      <c r="AU19" s="12"/>
      <c r="AV19" s="12" t="s">
        <v>45</v>
      </c>
      <c r="AW19" s="12" t="s">
        <v>45</v>
      </c>
      <c r="AX19" s="12" t="s">
        <v>45</v>
      </c>
      <c r="AY19" s="12" t="s">
        <v>45</v>
      </c>
      <c r="AZ19" s="12" t="s">
        <v>45</v>
      </c>
      <c r="BA19" s="12" t="s">
        <v>45</v>
      </c>
      <c r="BB19" s="12" t="s">
        <v>45</v>
      </c>
      <c r="BC19" s="12" t="s">
        <v>45</v>
      </c>
      <c r="BD19" s="12">
        <v>22</v>
      </c>
      <c r="BE19" s="44" t="s">
        <v>173</v>
      </c>
    </row>
    <row r="20" spans="1:56" ht="24" customHeight="1">
      <c r="A20" s="327"/>
      <c r="B20" s="20"/>
      <c r="C20" s="10" t="s">
        <v>113</v>
      </c>
      <c r="D20" s="9">
        <f aca="true" t="shared" si="3" ref="D20:T20">D21+D22+D23+D24</f>
        <v>20</v>
      </c>
      <c r="E20" s="9">
        <f t="shared" si="3"/>
        <v>20</v>
      </c>
      <c r="F20" s="9">
        <f t="shared" si="3"/>
        <v>20</v>
      </c>
      <c r="G20" s="9">
        <f t="shared" si="3"/>
        <v>20</v>
      </c>
      <c r="H20" s="9">
        <f t="shared" si="3"/>
        <v>20</v>
      </c>
      <c r="I20" s="9">
        <f t="shared" si="3"/>
        <v>20</v>
      </c>
      <c r="J20" s="9">
        <f t="shared" si="3"/>
        <v>18</v>
      </c>
      <c r="K20" s="9">
        <f t="shared" si="3"/>
        <v>20</v>
      </c>
      <c r="L20" s="9">
        <f t="shared" si="3"/>
        <v>18</v>
      </c>
      <c r="M20" s="9">
        <f t="shared" si="3"/>
        <v>14</v>
      </c>
      <c r="N20" s="9">
        <f t="shared" si="3"/>
        <v>24</v>
      </c>
      <c r="O20" s="9">
        <f t="shared" si="3"/>
        <v>20</v>
      </c>
      <c r="P20" s="9">
        <f t="shared" si="3"/>
        <v>24</v>
      </c>
      <c r="Q20" s="9">
        <f t="shared" si="3"/>
        <v>26</v>
      </c>
      <c r="R20" s="9">
        <f t="shared" si="3"/>
        <v>28</v>
      </c>
      <c r="S20" s="9">
        <f t="shared" si="3"/>
        <v>30</v>
      </c>
      <c r="T20" s="9">
        <f t="shared" si="3"/>
        <v>30</v>
      </c>
      <c r="U20" s="9"/>
      <c r="V20" s="9"/>
      <c r="W20" s="9">
        <f>W21+W22+W23+W24+W25</f>
        <v>28</v>
      </c>
      <c r="X20" s="9">
        <f>X21+X22+X23+X24</f>
        <v>32</v>
      </c>
      <c r="Y20" s="39">
        <f>Y21+Y22+Y23+Y24</f>
        <v>30</v>
      </c>
      <c r="Z20" s="48"/>
      <c r="AA20" s="9"/>
      <c r="AB20" s="14"/>
      <c r="AC20" s="14"/>
      <c r="AD20" s="14"/>
      <c r="AE20" s="14"/>
      <c r="AF20" s="14"/>
      <c r="AG20" s="14"/>
      <c r="AH20" s="47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"/>
      <c r="AU20" s="9"/>
      <c r="AV20" s="9" t="s">
        <v>45</v>
      </c>
      <c r="AW20" s="9" t="s">
        <v>45</v>
      </c>
      <c r="AX20" s="9" t="s">
        <v>45</v>
      </c>
      <c r="AY20" s="9" t="s">
        <v>45</v>
      </c>
      <c r="AZ20" s="9" t="s">
        <v>45</v>
      </c>
      <c r="BA20" s="9" t="s">
        <v>45</v>
      </c>
      <c r="BB20" s="9" t="s">
        <v>45</v>
      </c>
      <c r="BC20" s="9" t="s">
        <v>45</v>
      </c>
      <c r="BD20" s="9"/>
    </row>
    <row r="21" spans="1:56" ht="42" customHeight="1">
      <c r="A21" s="327"/>
      <c r="B21" s="21" t="s">
        <v>77</v>
      </c>
      <c r="C21" s="8" t="s">
        <v>106</v>
      </c>
      <c r="D21" s="7">
        <v>10</v>
      </c>
      <c r="E21" s="7">
        <v>4</v>
      </c>
      <c r="F21" s="7">
        <v>10</v>
      </c>
      <c r="G21" s="7">
        <v>4</v>
      </c>
      <c r="H21" s="7">
        <v>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 t="s">
        <v>45</v>
      </c>
      <c r="V21" s="9" t="s">
        <v>45</v>
      </c>
      <c r="W21" s="7"/>
      <c r="X21" s="7"/>
      <c r="Y21" s="39"/>
      <c r="Z21" s="48"/>
      <c r="AA21" s="7"/>
      <c r="AB21" s="52"/>
      <c r="AC21" s="52"/>
      <c r="AD21" s="52"/>
      <c r="AE21" s="52"/>
      <c r="AF21" s="52"/>
      <c r="AG21" s="52"/>
      <c r="AH21" s="47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1"/>
      <c r="AU21" s="51"/>
      <c r="AV21" s="7" t="s">
        <v>45</v>
      </c>
      <c r="AW21" s="7" t="s">
        <v>45</v>
      </c>
      <c r="AX21" s="9" t="s">
        <v>45</v>
      </c>
      <c r="AY21" s="7" t="s">
        <v>45</v>
      </c>
      <c r="AZ21" s="7" t="s">
        <v>45</v>
      </c>
      <c r="BA21" s="9" t="s">
        <v>45</v>
      </c>
      <c r="BB21" s="7" t="s">
        <v>45</v>
      </c>
      <c r="BC21" s="7" t="s">
        <v>45</v>
      </c>
      <c r="BD21" s="7"/>
    </row>
    <row r="22" spans="1:57" ht="63.75" customHeight="1">
      <c r="A22" s="327"/>
      <c r="B22" s="21" t="s">
        <v>82</v>
      </c>
      <c r="C22" s="8" t="s">
        <v>141</v>
      </c>
      <c r="D22" s="7">
        <v>4</v>
      </c>
      <c r="E22" s="7">
        <v>4</v>
      </c>
      <c r="F22" s="7">
        <v>4</v>
      </c>
      <c r="G22" s="7">
        <v>4</v>
      </c>
      <c r="H22" s="7">
        <v>12</v>
      </c>
      <c r="I22" s="7">
        <v>8</v>
      </c>
      <c r="J22" s="7">
        <v>12</v>
      </c>
      <c r="K22" s="7">
        <v>8</v>
      </c>
      <c r="L22" s="7">
        <v>12</v>
      </c>
      <c r="M22" s="7">
        <v>8</v>
      </c>
      <c r="N22" s="7">
        <v>12</v>
      </c>
      <c r="O22" s="7">
        <v>8</v>
      </c>
      <c r="P22" s="7">
        <v>12</v>
      </c>
      <c r="Q22" s="7">
        <v>8</v>
      </c>
      <c r="R22" s="7">
        <v>10</v>
      </c>
      <c r="S22" s="7">
        <v>10</v>
      </c>
      <c r="T22" s="7">
        <v>12</v>
      </c>
      <c r="U22" s="9" t="s">
        <v>45</v>
      </c>
      <c r="V22" s="9" t="s">
        <v>45</v>
      </c>
      <c r="W22" s="7">
        <v>8</v>
      </c>
      <c r="X22" s="7">
        <v>12</v>
      </c>
      <c r="Y22" s="39">
        <v>8</v>
      </c>
      <c r="Z22" s="48">
        <v>8</v>
      </c>
      <c r="AA22" s="35">
        <v>16</v>
      </c>
      <c r="AB22" s="34">
        <v>18</v>
      </c>
      <c r="AC22" s="34">
        <v>8</v>
      </c>
      <c r="AD22" s="34">
        <v>16</v>
      </c>
      <c r="AE22" s="34">
        <v>6</v>
      </c>
      <c r="AF22" s="34">
        <v>15</v>
      </c>
      <c r="AG22" s="34">
        <v>12</v>
      </c>
      <c r="AH22" s="4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7"/>
      <c r="AU22" s="9">
        <v>6</v>
      </c>
      <c r="AV22" s="7" t="s">
        <v>45</v>
      </c>
      <c r="AW22" s="7" t="s">
        <v>45</v>
      </c>
      <c r="AX22" s="9" t="s">
        <v>45</v>
      </c>
      <c r="AY22" s="7" t="s">
        <v>45</v>
      </c>
      <c r="AZ22" s="7" t="s">
        <v>45</v>
      </c>
      <c r="BA22" s="9" t="s">
        <v>45</v>
      </c>
      <c r="BB22" s="7" t="s">
        <v>45</v>
      </c>
      <c r="BC22" s="7" t="s">
        <v>45</v>
      </c>
      <c r="BD22" s="7" t="s">
        <v>170</v>
      </c>
      <c r="BE22" s="43" t="s">
        <v>175</v>
      </c>
    </row>
    <row r="23" spans="1:57" ht="34.5" customHeight="1">
      <c r="A23" s="327"/>
      <c r="B23" s="21" t="s">
        <v>80</v>
      </c>
      <c r="C23" s="8" t="s">
        <v>96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2</v>
      </c>
      <c r="T23" s="7"/>
      <c r="U23" s="9" t="s">
        <v>45</v>
      </c>
      <c r="V23" s="9" t="s">
        <v>45</v>
      </c>
      <c r="W23" s="7">
        <v>2</v>
      </c>
      <c r="X23" s="7">
        <v>2</v>
      </c>
      <c r="Y23" s="39">
        <v>4</v>
      </c>
      <c r="Z23" s="48">
        <v>2</v>
      </c>
      <c r="AA23" s="7"/>
      <c r="AB23" s="15">
        <v>2</v>
      </c>
      <c r="AC23" s="15"/>
      <c r="AD23" s="15">
        <v>2</v>
      </c>
      <c r="AE23" s="15">
        <v>2</v>
      </c>
      <c r="AF23" s="15">
        <v>2</v>
      </c>
      <c r="AG23" s="15">
        <v>2</v>
      </c>
      <c r="AH23" s="47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7"/>
      <c r="AU23" s="9"/>
      <c r="AV23" s="7" t="s">
        <v>45</v>
      </c>
      <c r="AW23" s="7" t="s">
        <v>45</v>
      </c>
      <c r="AX23" s="9" t="s">
        <v>45</v>
      </c>
      <c r="AY23" s="7" t="s">
        <v>45</v>
      </c>
      <c r="AZ23" s="7" t="s">
        <v>45</v>
      </c>
      <c r="BA23" s="9" t="s">
        <v>45</v>
      </c>
      <c r="BB23" s="7" t="s">
        <v>45</v>
      </c>
      <c r="BC23" s="7" t="s">
        <v>45</v>
      </c>
      <c r="BD23" s="7">
        <v>12</v>
      </c>
      <c r="BE23" s="43" t="s">
        <v>174</v>
      </c>
    </row>
    <row r="24" spans="1:57" ht="38.25" customHeight="1">
      <c r="A24" s="327"/>
      <c r="B24" s="21" t="s">
        <v>84</v>
      </c>
      <c r="C24" s="8" t="s">
        <v>85</v>
      </c>
      <c r="D24" s="7">
        <v>6</v>
      </c>
      <c r="E24" s="7">
        <v>12</v>
      </c>
      <c r="F24" s="7">
        <v>6</v>
      </c>
      <c r="G24" s="7">
        <v>12</v>
      </c>
      <c r="H24" s="7">
        <v>6</v>
      </c>
      <c r="I24" s="7">
        <v>12</v>
      </c>
      <c r="J24" s="7">
        <v>6</v>
      </c>
      <c r="K24" s="7">
        <v>12</v>
      </c>
      <c r="L24" s="7">
        <v>6</v>
      </c>
      <c r="M24" s="7">
        <v>6</v>
      </c>
      <c r="N24" s="7">
        <v>12</v>
      </c>
      <c r="O24" s="7">
        <v>12</v>
      </c>
      <c r="P24" s="7">
        <v>12</v>
      </c>
      <c r="Q24" s="7">
        <v>18</v>
      </c>
      <c r="R24" s="7">
        <v>18</v>
      </c>
      <c r="S24" s="7">
        <v>18</v>
      </c>
      <c r="T24" s="7">
        <v>18</v>
      </c>
      <c r="U24" s="9" t="s">
        <v>45</v>
      </c>
      <c r="V24" s="9" t="s">
        <v>45</v>
      </c>
      <c r="W24" s="7">
        <v>18</v>
      </c>
      <c r="X24" s="7">
        <v>18</v>
      </c>
      <c r="Y24" s="39">
        <v>18</v>
      </c>
      <c r="Z24" s="48">
        <v>18</v>
      </c>
      <c r="AA24" s="7">
        <v>12</v>
      </c>
      <c r="AB24" s="15">
        <v>12</v>
      </c>
      <c r="AC24" s="15">
        <v>6</v>
      </c>
      <c r="AD24" s="15">
        <v>12</v>
      </c>
      <c r="AE24" s="15">
        <v>6</v>
      </c>
      <c r="AF24" s="15">
        <v>12</v>
      </c>
      <c r="AG24" s="15">
        <v>18</v>
      </c>
      <c r="AH24" s="47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7"/>
      <c r="AU24" s="9"/>
      <c r="AV24" s="7" t="s">
        <v>45</v>
      </c>
      <c r="AW24" s="7" t="s">
        <v>45</v>
      </c>
      <c r="AX24" s="9" t="s">
        <v>45</v>
      </c>
      <c r="AY24" s="7" t="s">
        <v>45</v>
      </c>
      <c r="AZ24" s="7" t="s">
        <v>45</v>
      </c>
      <c r="BA24" s="9" t="s">
        <v>45</v>
      </c>
      <c r="BB24" s="7" t="s">
        <v>45</v>
      </c>
      <c r="BC24" s="7" t="s">
        <v>45</v>
      </c>
      <c r="BD24" s="7">
        <v>96</v>
      </c>
      <c r="BE24" s="43" t="s">
        <v>176</v>
      </c>
    </row>
    <row r="25" spans="1:56" ht="37.5" customHeight="1">
      <c r="A25" s="327"/>
      <c r="B25" s="21" t="s">
        <v>86</v>
      </c>
      <c r="C25" s="8" t="s">
        <v>87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 t="s">
        <v>45</v>
      </c>
      <c r="V25" s="9" t="s">
        <v>45</v>
      </c>
      <c r="W25" s="7"/>
      <c r="X25" s="7"/>
      <c r="Y25" s="39"/>
      <c r="Z25" s="7"/>
      <c r="AA25" s="7"/>
      <c r="AB25" s="15"/>
      <c r="AC25" s="15"/>
      <c r="AD25" s="15"/>
      <c r="AE25" s="15"/>
      <c r="AF25" s="15"/>
      <c r="AG25" s="15"/>
      <c r="AH25" s="14">
        <v>36</v>
      </c>
      <c r="AI25" s="14">
        <v>36</v>
      </c>
      <c r="AJ25" s="14">
        <v>36</v>
      </c>
      <c r="AK25" s="14">
        <v>36</v>
      </c>
      <c r="AL25" s="9">
        <v>20</v>
      </c>
      <c r="AM25" s="9">
        <v>28</v>
      </c>
      <c r="AN25" s="9">
        <v>36</v>
      </c>
      <c r="AO25" s="9">
        <v>36</v>
      </c>
      <c r="AP25" s="9">
        <v>36</v>
      </c>
      <c r="AQ25" s="9">
        <v>36</v>
      </c>
      <c r="AR25" s="9">
        <v>28</v>
      </c>
      <c r="AS25" s="9">
        <v>36</v>
      </c>
      <c r="AT25" s="9">
        <v>32</v>
      </c>
      <c r="AU25" s="9"/>
      <c r="AV25" s="7" t="s">
        <v>45</v>
      </c>
      <c r="AW25" s="7" t="s">
        <v>45</v>
      </c>
      <c r="AX25" s="9" t="s">
        <v>45</v>
      </c>
      <c r="AY25" s="7" t="s">
        <v>45</v>
      </c>
      <c r="AZ25" s="7" t="s">
        <v>45</v>
      </c>
      <c r="BA25" s="9" t="s">
        <v>45</v>
      </c>
      <c r="BB25" s="7" t="s">
        <v>45</v>
      </c>
      <c r="BC25" s="7" t="s">
        <v>45</v>
      </c>
      <c r="BD25" s="7">
        <v>432</v>
      </c>
    </row>
    <row r="26" spans="1:56" ht="15">
      <c r="A26" s="328"/>
      <c r="B26" s="329" t="s">
        <v>44</v>
      </c>
      <c r="C26" s="329"/>
      <c r="D26" s="11">
        <f aca="true" t="shared" si="4" ref="D26:T26">D15+D10</f>
        <v>36</v>
      </c>
      <c r="E26" s="11">
        <f t="shared" si="4"/>
        <v>36</v>
      </c>
      <c r="F26" s="11">
        <f t="shared" si="4"/>
        <v>36</v>
      </c>
      <c r="G26" s="11">
        <f t="shared" si="4"/>
        <v>36</v>
      </c>
      <c r="H26" s="11">
        <f t="shared" si="4"/>
        <v>36</v>
      </c>
      <c r="I26" s="11">
        <f t="shared" si="4"/>
        <v>36</v>
      </c>
      <c r="J26" s="11">
        <f t="shared" si="4"/>
        <v>36</v>
      </c>
      <c r="K26" s="11">
        <f t="shared" si="4"/>
        <v>36</v>
      </c>
      <c r="L26" s="11">
        <f t="shared" si="4"/>
        <v>36</v>
      </c>
      <c r="M26" s="11">
        <f t="shared" si="4"/>
        <v>20</v>
      </c>
      <c r="N26" s="11">
        <f t="shared" si="4"/>
        <v>36</v>
      </c>
      <c r="O26" s="11">
        <f t="shared" si="4"/>
        <v>36</v>
      </c>
      <c r="P26" s="11">
        <f t="shared" si="4"/>
        <v>36</v>
      </c>
      <c r="Q26" s="11">
        <f t="shared" si="4"/>
        <v>36</v>
      </c>
      <c r="R26" s="11">
        <f t="shared" si="4"/>
        <v>36</v>
      </c>
      <c r="S26" s="11">
        <f t="shared" si="4"/>
        <v>36</v>
      </c>
      <c r="T26" s="11">
        <f t="shared" si="4"/>
        <v>36</v>
      </c>
      <c r="U26" s="11"/>
      <c r="V26" s="11"/>
      <c r="W26" s="11">
        <f>W15</f>
        <v>36</v>
      </c>
      <c r="X26" s="11">
        <f>X15</f>
        <v>36</v>
      </c>
      <c r="Y26" s="40">
        <f>Y15</f>
        <v>36</v>
      </c>
      <c r="Z26" s="53">
        <v>36</v>
      </c>
      <c r="AA26" s="54">
        <v>36</v>
      </c>
      <c r="AB26" s="54">
        <v>42</v>
      </c>
      <c r="AC26" s="54">
        <v>20</v>
      </c>
      <c r="AD26" s="54">
        <v>36</v>
      </c>
      <c r="AE26" s="54">
        <v>20</v>
      </c>
      <c r="AF26" s="54">
        <v>36</v>
      </c>
      <c r="AG26" s="54">
        <v>36</v>
      </c>
      <c r="AH26" s="54">
        <v>36</v>
      </c>
      <c r="AI26" s="55">
        <v>36</v>
      </c>
      <c r="AJ26" s="54">
        <v>36</v>
      </c>
      <c r="AK26" s="54">
        <v>36</v>
      </c>
      <c r="AL26" s="54">
        <v>36</v>
      </c>
      <c r="AM26" s="54">
        <v>20</v>
      </c>
      <c r="AN26" s="54">
        <v>28</v>
      </c>
      <c r="AO26" s="54">
        <v>36</v>
      </c>
      <c r="AP26" s="54">
        <v>36</v>
      </c>
      <c r="AQ26" s="54">
        <v>36</v>
      </c>
      <c r="AR26" s="54">
        <v>36</v>
      </c>
      <c r="AS26" s="54">
        <v>28</v>
      </c>
      <c r="AT26" s="54">
        <v>36</v>
      </c>
      <c r="AU26" s="56">
        <v>30</v>
      </c>
      <c r="AV26" s="9" t="s">
        <v>45</v>
      </c>
      <c r="AW26" s="9" t="s">
        <v>45</v>
      </c>
      <c r="AX26" s="9" t="str">
        <f>AX15</f>
        <v>к</v>
      </c>
      <c r="AY26" s="9" t="s">
        <v>45</v>
      </c>
      <c r="AZ26" s="9" t="s">
        <v>45</v>
      </c>
      <c r="BA26" s="9" t="str">
        <f>BA15</f>
        <v>к</v>
      </c>
      <c r="BB26" s="9" t="s">
        <v>45</v>
      </c>
      <c r="BC26" s="9" t="s">
        <v>45</v>
      </c>
      <c r="BD26" s="9"/>
    </row>
    <row r="27" ht="15">
      <c r="AI27" s="46"/>
    </row>
    <row r="28" spans="3:52" ht="15">
      <c r="C28" s="330" t="s">
        <v>122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AI28" s="332" t="s">
        <v>136</v>
      </c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</row>
  </sheetData>
  <sheetProtection/>
  <mergeCells count="23">
    <mergeCell ref="A10:A26"/>
    <mergeCell ref="B26:C26"/>
    <mergeCell ref="Z5:AC5"/>
    <mergeCell ref="V5:Y5"/>
    <mergeCell ref="D5:G5"/>
    <mergeCell ref="I5:L5"/>
    <mergeCell ref="M5:P5"/>
    <mergeCell ref="C28:R28"/>
    <mergeCell ref="D6:BC6"/>
    <mergeCell ref="D8:BC8"/>
    <mergeCell ref="AM5:AP5"/>
    <mergeCell ref="AI28:AZ28"/>
    <mergeCell ref="AV5:AY5"/>
    <mergeCell ref="AI5:AL5"/>
    <mergeCell ref="AD5:AG5"/>
    <mergeCell ref="Q5:T5"/>
    <mergeCell ref="AZ5:BC5"/>
    <mergeCell ref="AR5:AT5"/>
    <mergeCell ref="AN1:BD3"/>
    <mergeCell ref="A4:BC4"/>
    <mergeCell ref="A5:A9"/>
    <mergeCell ref="B5:B9"/>
    <mergeCell ref="C5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29"/>
  <sheetViews>
    <sheetView zoomScale="70" zoomScaleNormal="70" zoomScalePageLayoutView="0" workbookViewId="0" topLeftCell="F10">
      <selection activeCell="AD25" sqref="AD25"/>
    </sheetView>
  </sheetViews>
  <sheetFormatPr defaultColWidth="9.140625" defaultRowHeight="15"/>
  <cols>
    <col min="1" max="1" width="3.140625" style="0" customWidth="1"/>
    <col min="2" max="2" width="3.8515625" style="0" customWidth="1"/>
    <col min="3" max="3" width="24.57421875" style="0" customWidth="1"/>
    <col min="4" max="4" width="3.8515625" style="0" customWidth="1"/>
    <col min="5" max="5" width="3.7109375" style="0" customWidth="1"/>
    <col min="6" max="6" width="3.8515625" style="0" customWidth="1"/>
    <col min="7" max="8" width="4.00390625" style="0" customWidth="1"/>
    <col min="9" max="9" width="3.7109375" style="0" customWidth="1"/>
    <col min="10" max="10" width="3.8515625" style="0" customWidth="1"/>
    <col min="11" max="14" width="3.7109375" style="0" customWidth="1"/>
    <col min="15" max="15" width="3.28125" style="0" customWidth="1"/>
    <col min="16" max="18" width="3.57421875" style="0" customWidth="1"/>
    <col min="19" max="20" width="3.421875" style="0" customWidth="1"/>
    <col min="21" max="21" width="3.57421875" style="0" customWidth="1"/>
    <col min="22" max="22" width="3.421875" style="0" customWidth="1"/>
    <col min="23" max="23" width="3.57421875" style="0" customWidth="1"/>
    <col min="24" max="24" width="3.7109375" style="0" customWidth="1"/>
    <col min="25" max="25" width="4.140625" style="0" customWidth="1"/>
    <col min="26" max="26" width="3.57421875" style="0" customWidth="1"/>
    <col min="27" max="27" width="3.8515625" style="0" customWidth="1"/>
    <col min="28" max="28" width="3.57421875" style="0" customWidth="1"/>
    <col min="29" max="29" width="4.00390625" style="0" customWidth="1"/>
    <col min="30" max="30" width="3.7109375" style="0" customWidth="1"/>
    <col min="31" max="31" width="4.00390625" style="0" customWidth="1"/>
    <col min="32" max="32" width="3.421875" style="0" customWidth="1"/>
    <col min="33" max="34" width="3.7109375" style="0" customWidth="1"/>
    <col min="35" max="35" width="5.140625" style="0" customWidth="1"/>
    <col min="36" max="36" width="3.7109375" style="0" customWidth="1"/>
    <col min="37" max="37" width="4.7109375" style="0" customWidth="1"/>
    <col min="38" max="38" width="3.7109375" style="0" customWidth="1"/>
    <col min="39" max="39" width="3.8515625" style="0" customWidth="1"/>
    <col min="40" max="40" width="3.57421875" style="0" customWidth="1"/>
    <col min="41" max="41" width="4.140625" style="0" customWidth="1"/>
    <col min="42" max="42" width="4.00390625" style="0" customWidth="1"/>
    <col min="43" max="43" width="4.28125" style="0" customWidth="1"/>
    <col min="44" max="44" width="4.00390625" style="0" customWidth="1"/>
    <col min="45" max="45" width="4.140625" style="0" customWidth="1"/>
    <col min="46" max="46" width="3.8515625" style="0" customWidth="1"/>
    <col min="47" max="47" width="3.00390625" style="0" customWidth="1"/>
    <col min="48" max="48" width="3.28125" style="0" customWidth="1"/>
    <col min="49" max="49" width="3.7109375" style="0" customWidth="1"/>
    <col min="50" max="50" width="3.28125" style="0" customWidth="1"/>
    <col min="51" max="52" width="3.57421875" style="0" customWidth="1"/>
    <col min="53" max="53" width="3.421875" style="0" customWidth="1"/>
    <col min="54" max="54" width="4.00390625" style="0" customWidth="1"/>
    <col min="55" max="55" width="3.8515625" style="0" customWidth="1"/>
  </cols>
  <sheetData>
    <row r="1" spans="40:56" ht="15">
      <c r="AN1" s="336" t="s">
        <v>95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40:56" ht="15"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15">
      <c r="A4" s="345" t="s">
        <v>149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</row>
    <row r="5" spans="1:56" ht="65.25" customHeight="1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5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29.25" customHeight="1">
      <c r="A10" s="326" t="s">
        <v>115</v>
      </c>
      <c r="B10" s="3">
        <v>1</v>
      </c>
      <c r="C10" s="4" t="s">
        <v>58</v>
      </c>
      <c r="D10" s="5">
        <f>D11+D12+D13</f>
        <v>10</v>
      </c>
      <c r="E10" s="5">
        <f>E11+E12+E13</f>
        <v>12</v>
      </c>
      <c r="F10" s="5">
        <f>F11+F12+F13</f>
        <v>12</v>
      </c>
      <c r="G10" s="5">
        <f>G11+G13+G12</f>
        <v>12</v>
      </c>
      <c r="H10" s="5">
        <f aca="true" t="shared" si="0" ref="H10:T10">H11+H12+H13</f>
        <v>12</v>
      </c>
      <c r="I10" s="5">
        <f t="shared" si="0"/>
        <v>12</v>
      </c>
      <c r="J10" s="5">
        <f t="shared" si="0"/>
        <v>12</v>
      </c>
      <c r="K10" s="5">
        <f t="shared" si="0"/>
        <v>12</v>
      </c>
      <c r="L10" s="5">
        <f t="shared" si="0"/>
        <v>10</v>
      </c>
      <c r="M10" s="5">
        <f t="shared" si="0"/>
        <v>6</v>
      </c>
      <c r="N10" s="5">
        <f t="shared" si="0"/>
        <v>4</v>
      </c>
      <c r="O10" s="5">
        <f t="shared" si="0"/>
        <v>3</v>
      </c>
      <c r="P10" s="5">
        <f t="shared" si="0"/>
        <v>4</v>
      </c>
      <c r="Q10" s="5">
        <f t="shared" si="0"/>
        <v>2</v>
      </c>
      <c r="R10" s="5">
        <f t="shared" si="0"/>
        <v>2</v>
      </c>
      <c r="S10" s="5">
        <f t="shared" si="0"/>
        <v>1</v>
      </c>
      <c r="T10" s="5">
        <f t="shared" si="0"/>
        <v>0</v>
      </c>
      <c r="U10" s="5" t="s">
        <v>45</v>
      </c>
      <c r="V10" s="5" t="s">
        <v>45</v>
      </c>
      <c r="W10" s="5">
        <f>W11+W12+W13</f>
        <v>0</v>
      </c>
      <c r="X10" s="5">
        <f>X11+X12+X13</f>
        <v>0</v>
      </c>
      <c r="Y10" s="39">
        <f>Y11+Y12+Y13</f>
        <v>0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7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5">
      <c r="A11" s="327"/>
      <c r="B11" s="21" t="s">
        <v>60</v>
      </c>
      <c r="C11" s="2" t="s">
        <v>61</v>
      </c>
      <c r="D11" s="7">
        <v>4</v>
      </c>
      <c r="E11" s="7">
        <v>4</v>
      </c>
      <c r="F11" s="7">
        <v>4</v>
      </c>
      <c r="G11" s="7">
        <v>4</v>
      </c>
      <c r="H11" s="7">
        <v>4</v>
      </c>
      <c r="I11" s="7">
        <v>4</v>
      </c>
      <c r="J11" s="7">
        <v>4</v>
      </c>
      <c r="K11" s="7">
        <v>4</v>
      </c>
      <c r="L11" s="7">
        <v>2</v>
      </c>
      <c r="M11" s="7">
        <v>2</v>
      </c>
      <c r="N11" s="7">
        <v>2</v>
      </c>
      <c r="O11" s="7">
        <v>1</v>
      </c>
      <c r="P11" s="7">
        <v>2</v>
      </c>
      <c r="Q11" s="7"/>
      <c r="R11" s="7"/>
      <c r="S11" s="7"/>
      <c r="T11" s="7"/>
      <c r="U11" s="9" t="s">
        <v>45</v>
      </c>
      <c r="V11" s="9" t="s">
        <v>45</v>
      </c>
      <c r="W11" s="7"/>
      <c r="X11" s="7"/>
      <c r="Y11" s="39"/>
      <c r="Z11" s="7">
        <v>6</v>
      </c>
      <c r="AA11" s="7"/>
      <c r="AB11" s="15">
        <v>2</v>
      </c>
      <c r="AC11" s="15"/>
      <c r="AD11" s="15">
        <v>2</v>
      </c>
      <c r="AE11" s="15"/>
      <c r="AF11" s="15">
        <v>1</v>
      </c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2"/>
      <c r="AU11" s="57"/>
      <c r="AV11" s="12"/>
      <c r="AW11" s="12"/>
      <c r="AX11" s="12"/>
      <c r="AY11" s="12"/>
      <c r="AZ11" s="12"/>
      <c r="BA11" s="7"/>
      <c r="BB11" s="7"/>
      <c r="BC11" s="7"/>
      <c r="BD11" s="7">
        <v>11</v>
      </c>
    </row>
    <row r="12" spans="1:56" ht="15">
      <c r="A12" s="327"/>
      <c r="B12" s="21" t="s">
        <v>63</v>
      </c>
      <c r="C12" s="2" t="s">
        <v>29</v>
      </c>
      <c r="D12" s="7">
        <v>4</v>
      </c>
      <c r="E12" s="7">
        <v>6</v>
      </c>
      <c r="F12" s="7">
        <v>6</v>
      </c>
      <c r="G12" s="7">
        <v>6</v>
      </c>
      <c r="H12" s="7">
        <v>6</v>
      </c>
      <c r="I12" s="7">
        <v>6</v>
      </c>
      <c r="J12" s="7">
        <v>6</v>
      </c>
      <c r="K12" s="7">
        <v>6</v>
      </c>
      <c r="L12" s="7">
        <v>6</v>
      </c>
      <c r="M12" s="7">
        <v>2</v>
      </c>
      <c r="N12" s="7"/>
      <c r="O12" s="7"/>
      <c r="P12" s="7"/>
      <c r="Q12" s="7"/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7"/>
      <c r="AA12" s="7">
        <v>4</v>
      </c>
      <c r="AB12" s="15">
        <v>4</v>
      </c>
      <c r="AC12" s="15">
        <v>4</v>
      </c>
      <c r="AD12" s="15">
        <v>4</v>
      </c>
      <c r="AE12" s="15">
        <v>4</v>
      </c>
      <c r="AF12" s="15">
        <v>6</v>
      </c>
      <c r="AG12" s="15">
        <v>6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2"/>
      <c r="AU12" s="57"/>
      <c r="AV12" s="12"/>
      <c r="AW12" s="12"/>
      <c r="AX12" s="12"/>
      <c r="AY12" s="12"/>
      <c r="AZ12" s="12"/>
      <c r="BA12" s="7"/>
      <c r="BB12" s="7"/>
      <c r="BC12" s="7"/>
      <c r="BD12" s="7">
        <v>32</v>
      </c>
    </row>
    <row r="13" spans="1:56" ht="27.75" customHeight="1">
      <c r="A13" s="327"/>
      <c r="B13" s="21" t="s">
        <v>64</v>
      </c>
      <c r="C13" s="23" t="s">
        <v>67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>
        <v>2</v>
      </c>
      <c r="Q13" s="7">
        <v>2</v>
      </c>
      <c r="R13" s="7">
        <v>2</v>
      </c>
      <c r="S13" s="7">
        <v>1</v>
      </c>
      <c r="T13" s="7"/>
      <c r="U13" s="9" t="s">
        <v>45</v>
      </c>
      <c r="V13" s="9" t="s">
        <v>45</v>
      </c>
      <c r="W13" s="7"/>
      <c r="X13" s="7"/>
      <c r="Y13" s="39"/>
      <c r="Z13" s="7"/>
      <c r="AA13" s="7">
        <v>2</v>
      </c>
      <c r="AB13" s="15">
        <v>2</v>
      </c>
      <c r="AC13" s="15">
        <v>2</v>
      </c>
      <c r="AD13" s="15">
        <v>2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2"/>
      <c r="AU13" s="57"/>
      <c r="AV13" s="12"/>
      <c r="AW13" s="12"/>
      <c r="AX13" s="12"/>
      <c r="AY13" s="12"/>
      <c r="AZ13" s="12"/>
      <c r="BA13" s="7"/>
      <c r="BB13" s="7"/>
      <c r="BC13" s="7"/>
      <c r="BD13" s="7">
        <v>8</v>
      </c>
    </row>
    <row r="14" spans="1:56" ht="34.5" customHeight="1">
      <c r="A14" s="327"/>
      <c r="B14" s="24" t="s">
        <v>69</v>
      </c>
      <c r="C14" s="6" t="s">
        <v>70</v>
      </c>
      <c r="D14" s="5">
        <f aca="true" t="shared" si="1" ref="D14:T14">D15+D19</f>
        <v>26</v>
      </c>
      <c r="E14" s="5">
        <f t="shared" si="1"/>
        <v>24</v>
      </c>
      <c r="F14" s="5">
        <f t="shared" si="1"/>
        <v>24</v>
      </c>
      <c r="G14" s="5">
        <f t="shared" si="1"/>
        <v>24</v>
      </c>
      <c r="H14" s="5">
        <f t="shared" si="1"/>
        <v>24</v>
      </c>
      <c r="I14" s="5">
        <f t="shared" si="1"/>
        <v>24</v>
      </c>
      <c r="J14" s="5">
        <f t="shared" si="1"/>
        <v>24</v>
      </c>
      <c r="K14" s="5">
        <f t="shared" si="1"/>
        <v>24</v>
      </c>
      <c r="L14" s="5">
        <f t="shared" si="1"/>
        <v>26</v>
      </c>
      <c r="M14" s="5">
        <f t="shared" si="1"/>
        <v>22</v>
      </c>
      <c r="N14" s="5">
        <f t="shared" si="1"/>
        <v>32</v>
      </c>
      <c r="O14" s="5">
        <f t="shared" si="1"/>
        <v>33</v>
      </c>
      <c r="P14" s="5">
        <f t="shared" si="1"/>
        <v>32</v>
      </c>
      <c r="Q14" s="5">
        <f t="shared" si="1"/>
        <v>34</v>
      </c>
      <c r="R14" s="5">
        <f t="shared" si="1"/>
        <v>34</v>
      </c>
      <c r="S14" s="5">
        <f t="shared" si="1"/>
        <v>35</v>
      </c>
      <c r="T14" s="5">
        <f t="shared" si="1"/>
        <v>36</v>
      </c>
      <c r="U14" s="5" t="s">
        <v>45</v>
      </c>
      <c r="V14" s="5" t="s">
        <v>45</v>
      </c>
      <c r="W14" s="5">
        <f>W15+W19</f>
        <v>36</v>
      </c>
      <c r="X14" s="5">
        <f>X15+X19</f>
        <v>36</v>
      </c>
      <c r="Y14" s="39">
        <f>Y15+Y19</f>
        <v>36</v>
      </c>
      <c r="Z14" s="5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7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33.75" customHeight="1">
      <c r="A15" s="327"/>
      <c r="B15" s="20"/>
      <c r="C15" s="10" t="s">
        <v>76</v>
      </c>
      <c r="D15" s="9">
        <f aca="true" t="shared" si="2" ref="D15:T15">D16+D17+D18</f>
        <v>6</v>
      </c>
      <c r="E15" s="9">
        <f t="shared" si="2"/>
        <v>4</v>
      </c>
      <c r="F15" s="9">
        <f t="shared" si="2"/>
        <v>4</v>
      </c>
      <c r="G15" s="9">
        <f t="shared" si="2"/>
        <v>4</v>
      </c>
      <c r="H15" s="9">
        <f t="shared" si="2"/>
        <v>4</v>
      </c>
      <c r="I15" s="9">
        <f t="shared" si="2"/>
        <v>8</v>
      </c>
      <c r="J15" s="9">
        <f t="shared" si="2"/>
        <v>8</v>
      </c>
      <c r="K15" s="9">
        <f t="shared" si="2"/>
        <v>4</v>
      </c>
      <c r="L15" s="9">
        <f t="shared" si="2"/>
        <v>6</v>
      </c>
      <c r="M15" s="9">
        <f t="shared" si="2"/>
        <v>4</v>
      </c>
      <c r="N15" s="9">
        <f t="shared" si="2"/>
        <v>6</v>
      </c>
      <c r="O15" s="9">
        <f t="shared" si="2"/>
        <v>11</v>
      </c>
      <c r="P15" s="9">
        <f t="shared" si="2"/>
        <v>6</v>
      </c>
      <c r="Q15" s="9">
        <f t="shared" si="2"/>
        <v>6</v>
      </c>
      <c r="R15" s="9">
        <f t="shared" si="2"/>
        <v>6</v>
      </c>
      <c r="S15" s="9">
        <f t="shared" si="2"/>
        <v>6</v>
      </c>
      <c r="T15" s="9">
        <f t="shared" si="2"/>
        <v>4</v>
      </c>
      <c r="U15" s="9" t="s">
        <v>45</v>
      </c>
      <c r="V15" s="9" t="s">
        <v>45</v>
      </c>
      <c r="W15" s="9">
        <f>W16+W17+W18</f>
        <v>6</v>
      </c>
      <c r="X15" s="9">
        <f>X16+X17+X18</f>
        <v>4</v>
      </c>
      <c r="Y15" s="39">
        <f>Y16+Y17+Y18</f>
        <v>2</v>
      </c>
      <c r="Z15" s="9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57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23.25" customHeight="1">
      <c r="A16" s="327"/>
      <c r="B16" s="22" t="s">
        <v>71</v>
      </c>
      <c r="C16" s="17" t="s">
        <v>98</v>
      </c>
      <c r="D16" s="12">
        <v>2</v>
      </c>
      <c r="E16" s="12">
        <v>2</v>
      </c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/>
      <c r="L16" s="12">
        <v>2</v>
      </c>
      <c r="M16" s="12">
        <v>4</v>
      </c>
      <c r="N16" s="12">
        <v>2</v>
      </c>
      <c r="O16" s="12">
        <v>6</v>
      </c>
      <c r="P16" s="12">
        <v>2</v>
      </c>
      <c r="Q16" s="12">
        <v>2</v>
      </c>
      <c r="R16" s="12">
        <v>2</v>
      </c>
      <c r="S16" s="12">
        <v>4</v>
      </c>
      <c r="T16" s="12">
        <v>2</v>
      </c>
      <c r="U16" s="9" t="s">
        <v>45</v>
      </c>
      <c r="V16" s="9" t="s">
        <v>45</v>
      </c>
      <c r="W16" s="12">
        <v>4</v>
      </c>
      <c r="X16" s="12">
        <v>2</v>
      </c>
      <c r="Y16" s="39">
        <v>2</v>
      </c>
      <c r="Z16" s="12">
        <v>2</v>
      </c>
      <c r="AA16" s="12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2"/>
      <c r="AU16" s="57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30.75" customHeight="1">
      <c r="A17" s="327"/>
      <c r="B17" s="21" t="s">
        <v>72</v>
      </c>
      <c r="C17" s="8" t="s">
        <v>105</v>
      </c>
      <c r="D17" s="7"/>
      <c r="E17" s="7"/>
      <c r="F17" s="7"/>
      <c r="G17" s="7"/>
      <c r="H17" s="7"/>
      <c r="I17" s="7">
        <v>4</v>
      </c>
      <c r="J17" s="7">
        <v>4</v>
      </c>
      <c r="K17" s="7">
        <v>2</v>
      </c>
      <c r="L17" s="7">
        <v>2</v>
      </c>
      <c r="M17" s="7"/>
      <c r="N17" s="7">
        <v>4</v>
      </c>
      <c r="O17" s="7">
        <v>5</v>
      </c>
      <c r="P17" s="7">
        <v>4</v>
      </c>
      <c r="Q17" s="7">
        <v>4</v>
      </c>
      <c r="R17" s="7">
        <v>4</v>
      </c>
      <c r="S17" s="7">
        <v>2</v>
      </c>
      <c r="T17" s="7">
        <v>2</v>
      </c>
      <c r="U17" s="9" t="s">
        <v>45</v>
      </c>
      <c r="V17" s="9" t="s">
        <v>45</v>
      </c>
      <c r="W17" s="7">
        <v>2</v>
      </c>
      <c r="X17" s="7">
        <v>2</v>
      </c>
      <c r="Y17" s="39"/>
      <c r="Z17" s="7"/>
      <c r="AA17" s="7">
        <v>2</v>
      </c>
      <c r="AB17" s="15"/>
      <c r="AC17" s="15">
        <v>2</v>
      </c>
      <c r="AD17" s="15">
        <v>2</v>
      </c>
      <c r="AE17" s="15"/>
      <c r="AF17" s="15"/>
      <c r="AG17" s="15">
        <v>1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2"/>
      <c r="AU17" s="57"/>
      <c r="AV17" s="12"/>
      <c r="AW17" s="12"/>
      <c r="AX17" s="12"/>
      <c r="AY17" s="12"/>
      <c r="AZ17" s="12"/>
      <c r="BA17" s="12"/>
      <c r="BB17" s="12"/>
      <c r="BC17" s="12"/>
      <c r="BD17" s="12">
        <v>7</v>
      </c>
    </row>
    <row r="18" spans="1:56" ht="34.5" customHeight="1">
      <c r="A18" s="327"/>
      <c r="B18" s="21" t="s">
        <v>74</v>
      </c>
      <c r="C18" s="8" t="s">
        <v>110</v>
      </c>
      <c r="D18" s="7">
        <v>4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/>
      <c r="N18" s="7"/>
      <c r="O18" s="7"/>
      <c r="P18" s="7"/>
      <c r="Q18" s="7"/>
      <c r="R18" s="7"/>
      <c r="S18" s="7"/>
      <c r="T18" s="7"/>
      <c r="U18" s="9" t="s">
        <v>45</v>
      </c>
      <c r="V18" s="9" t="s">
        <v>45</v>
      </c>
      <c r="W18" s="7"/>
      <c r="X18" s="7"/>
      <c r="Y18" s="39"/>
      <c r="Z18" s="7">
        <v>2</v>
      </c>
      <c r="AA18" s="7">
        <v>2</v>
      </c>
      <c r="AB18" s="15">
        <v>2</v>
      </c>
      <c r="AC18" s="15">
        <v>2</v>
      </c>
      <c r="AD18" s="15">
        <v>2</v>
      </c>
      <c r="AE18" s="15">
        <v>2</v>
      </c>
      <c r="AF18" s="15">
        <v>4</v>
      </c>
      <c r="AG18" s="15">
        <v>2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2"/>
      <c r="AU18" s="57"/>
      <c r="AV18" s="12"/>
      <c r="AW18" s="12"/>
      <c r="AX18" s="12"/>
      <c r="AY18" s="12"/>
      <c r="AZ18" s="12"/>
      <c r="BA18" s="12"/>
      <c r="BB18" s="12"/>
      <c r="BC18" s="12"/>
      <c r="BD18" s="12">
        <v>18</v>
      </c>
    </row>
    <row r="19" spans="1:56" ht="21.75" customHeight="1">
      <c r="A19" s="327"/>
      <c r="B19" s="20"/>
      <c r="C19" s="10" t="s">
        <v>113</v>
      </c>
      <c r="D19" s="9">
        <f aca="true" t="shared" si="3" ref="D19:T19">D20+D22+D23+D24</f>
        <v>20</v>
      </c>
      <c r="E19" s="9">
        <f t="shared" si="3"/>
        <v>20</v>
      </c>
      <c r="F19" s="9">
        <f t="shared" si="3"/>
        <v>20</v>
      </c>
      <c r="G19" s="9">
        <f t="shared" si="3"/>
        <v>20</v>
      </c>
      <c r="H19" s="9">
        <f t="shared" si="3"/>
        <v>20</v>
      </c>
      <c r="I19" s="9">
        <f t="shared" si="3"/>
        <v>16</v>
      </c>
      <c r="J19" s="9">
        <f t="shared" si="3"/>
        <v>16</v>
      </c>
      <c r="K19" s="9">
        <f t="shared" si="3"/>
        <v>20</v>
      </c>
      <c r="L19" s="9">
        <f t="shared" si="3"/>
        <v>20</v>
      </c>
      <c r="M19" s="9">
        <f t="shared" si="3"/>
        <v>18</v>
      </c>
      <c r="N19" s="9">
        <f t="shared" si="3"/>
        <v>26</v>
      </c>
      <c r="O19" s="9">
        <f t="shared" si="3"/>
        <v>22</v>
      </c>
      <c r="P19" s="9">
        <f t="shared" si="3"/>
        <v>26</v>
      </c>
      <c r="Q19" s="9">
        <f t="shared" si="3"/>
        <v>28</v>
      </c>
      <c r="R19" s="9">
        <f t="shared" si="3"/>
        <v>28</v>
      </c>
      <c r="S19" s="9">
        <f t="shared" si="3"/>
        <v>29</v>
      </c>
      <c r="T19" s="9">
        <f t="shared" si="3"/>
        <v>32</v>
      </c>
      <c r="U19" s="9" t="s">
        <v>45</v>
      </c>
      <c r="V19" s="9" t="s">
        <v>45</v>
      </c>
      <c r="W19" s="9">
        <f>W20+W22+W23+W24</f>
        <v>30</v>
      </c>
      <c r="X19" s="9">
        <f>X20+X22+X23+X24</f>
        <v>32</v>
      </c>
      <c r="Y19" s="39">
        <f>Y20+Y22+Y24+Y23</f>
        <v>34</v>
      </c>
      <c r="Z19" s="9"/>
      <c r="AA19" s="9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9"/>
      <c r="AU19" s="57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39.75" customHeight="1">
      <c r="A20" s="327"/>
      <c r="B20" s="21" t="s">
        <v>77</v>
      </c>
      <c r="C20" s="8" t="s">
        <v>111</v>
      </c>
      <c r="D20" s="7">
        <v>4</v>
      </c>
      <c r="E20" s="7">
        <v>10</v>
      </c>
      <c r="F20" s="7">
        <v>4</v>
      </c>
      <c r="G20" s="7">
        <v>10</v>
      </c>
      <c r="H20" s="7">
        <v>4</v>
      </c>
      <c r="I20" s="7">
        <v>10</v>
      </c>
      <c r="J20" s="7">
        <v>4</v>
      </c>
      <c r="K20" s="7">
        <v>8</v>
      </c>
      <c r="L20" s="7">
        <v>8</v>
      </c>
      <c r="M20" s="7">
        <v>12</v>
      </c>
      <c r="N20" s="7">
        <v>8</v>
      </c>
      <c r="O20" s="7">
        <v>10</v>
      </c>
      <c r="P20" s="7">
        <v>8</v>
      </c>
      <c r="Q20" s="7">
        <v>10</v>
      </c>
      <c r="R20" s="7">
        <v>4</v>
      </c>
      <c r="S20" s="7">
        <v>11</v>
      </c>
      <c r="T20" s="7">
        <v>8</v>
      </c>
      <c r="U20" s="9" t="s">
        <v>45</v>
      </c>
      <c r="V20" s="9" t="s">
        <v>45</v>
      </c>
      <c r="W20" s="7">
        <v>6</v>
      </c>
      <c r="X20" s="7">
        <v>8</v>
      </c>
      <c r="Y20" s="39">
        <v>10</v>
      </c>
      <c r="Z20" s="7">
        <v>8</v>
      </c>
      <c r="AA20" s="48">
        <v>6</v>
      </c>
      <c r="AB20" s="47">
        <v>4</v>
      </c>
      <c r="AC20" s="47">
        <v>4</v>
      </c>
      <c r="AD20" s="47">
        <v>4</v>
      </c>
      <c r="AE20" s="47"/>
      <c r="AF20" s="47">
        <v>3</v>
      </c>
      <c r="AG20" s="47">
        <v>6</v>
      </c>
      <c r="AH20" s="47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7"/>
      <c r="AU20" s="57">
        <v>6</v>
      </c>
      <c r="AV20" s="7"/>
      <c r="AW20" s="7"/>
      <c r="AX20" s="7"/>
      <c r="AY20" s="7"/>
      <c r="AZ20" s="7"/>
      <c r="BA20" s="7"/>
      <c r="BB20" s="7"/>
      <c r="BC20" s="7"/>
      <c r="BD20" s="7" t="s">
        <v>177</v>
      </c>
    </row>
    <row r="21" spans="1:56" ht="39.75" customHeight="1">
      <c r="A21" s="327"/>
      <c r="B21" s="21"/>
      <c r="C21" s="8" t="s">
        <v>179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/>
      <c r="V21" s="9"/>
      <c r="W21" s="7"/>
      <c r="X21" s="7"/>
      <c r="Y21" s="39"/>
      <c r="Z21" s="7"/>
      <c r="AA21" s="7">
        <v>2</v>
      </c>
      <c r="AB21" s="15">
        <v>4</v>
      </c>
      <c r="AC21" s="15">
        <v>2</v>
      </c>
      <c r="AD21" s="15">
        <v>2</v>
      </c>
      <c r="AE21" s="15">
        <v>2</v>
      </c>
      <c r="AF21" s="15">
        <v>4</v>
      </c>
      <c r="AG21" s="15">
        <v>2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7"/>
      <c r="AU21" s="57"/>
      <c r="AV21" s="7"/>
      <c r="AW21" s="7"/>
      <c r="AX21" s="7"/>
      <c r="AY21" s="7"/>
      <c r="AZ21" s="7"/>
      <c r="BA21" s="7"/>
      <c r="BB21" s="7"/>
      <c r="BC21" s="7"/>
      <c r="BD21" s="7">
        <v>18</v>
      </c>
    </row>
    <row r="22" spans="1:56" ht="33" customHeight="1">
      <c r="A22" s="327"/>
      <c r="B22" s="21" t="s">
        <v>79</v>
      </c>
      <c r="C22" s="17" t="s">
        <v>112</v>
      </c>
      <c r="D22" s="12">
        <v>4</v>
      </c>
      <c r="E22" s="12">
        <v>4</v>
      </c>
      <c r="F22" s="12">
        <v>4</v>
      </c>
      <c r="G22" s="12">
        <v>4</v>
      </c>
      <c r="H22" s="12">
        <v>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 t="s">
        <v>45</v>
      </c>
      <c r="V22" s="12" t="s">
        <v>45</v>
      </c>
      <c r="W22" s="12"/>
      <c r="X22" s="12"/>
      <c r="Y22" s="39"/>
      <c r="Z22" s="12"/>
      <c r="AA22" s="7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7"/>
      <c r="AU22" s="57"/>
      <c r="AV22" s="7"/>
      <c r="AW22" s="7"/>
      <c r="AX22" s="7"/>
      <c r="AY22" s="7"/>
      <c r="AZ22" s="7"/>
      <c r="BA22" s="7"/>
      <c r="BB22" s="7"/>
      <c r="BC22" s="7"/>
      <c r="BD22" s="7"/>
    </row>
    <row r="23" spans="1:56" ht="30" customHeight="1">
      <c r="A23" s="327"/>
      <c r="B23" s="21" t="s">
        <v>82</v>
      </c>
      <c r="C23" s="8" t="s">
        <v>85</v>
      </c>
      <c r="D23" s="7">
        <v>12</v>
      </c>
      <c r="E23" s="7">
        <v>6</v>
      </c>
      <c r="F23" s="7">
        <v>12</v>
      </c>
      <c r="G23" s="7">
        <v>6</v>
      </c>
      <c r="H23" s="7">
        <v>12</v>
      </c>
      <c r="I23" s="7">
        <v>6</v>
      </c>
      <c r="J23" s="7">
        <v>12</v>
      </c>
      <c r="K23" s="7">
        <v>12</v>
      </c>
      <c r="L23" s="7">
        <v>12</v>
      </c>
      <c r="M23" s="7">
        <v>6</v>
      </c>
      <c r="N23" s="7">
        <v>18</v>
      </c>
      <c r="O23" s="7">
        <v>12</v>
      </c>
      <c r="P23" s="7">
        <v>18</v>
      </c>
      <c r="Q23" s="7">
        <v>18</v>
      </c>
      <c r="R23" s="7">
        <v>24</v>
      </c>
      <c r="S23" s="7">
        <v>18</v>
      </c>
      <c r="T23" s="7">
        <v>24</v>
      </c>
      <c r="U23" s="9" t="s">
        <v>45</v>
      </c>
      <c r="V23" s="9" t="s">
        <v>45</v>
      </c>
      <c r="W23" s="7">
        <v>24</v>
      </c>
      <c r="X23" s="7">
        <v>24</v>
      </c>
      <c r="Y23" s="39">
        <v>24</v>
      </c>
      <c r="Z23" s="7">
        <v>18</v>
      </c>
      <c r="AA23" s="7">
        <v>18</v>
      </c>
      <c r="AB23" s="15">
        <v>24</v>
      </c>
      <c r="AC23" s="15">
        <v>6</v>
      </c>
      <c r="AD23" s="15">
        <v>18</v>
      </c>
      <c r="AE23" s="15">
        <v>12</v>
      </c>
      <c r="AF23" s="15">
        <v>18</v>
      </c>
      <c r="AG23" s="15">
        <v>18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7"/>
      <c r="AU23" s="57"/>
      <c r="AV23" s="7"/>
      <c r="AW23" s="7"/>
      <c r="AX23" s="7"/>
      <c r="AY23" s="7"/>
      <c r="AZ23" s="7"/>
      <c r="BA23" s="7"/>
      <c r="BB23" s="7"/>
      <c r="BC23" s="7"/>
      <c r="BD23" s="7">
        <v>132</v>
      </c>
    </row>
    <row r="24" spans="1:56" ht="39.75" customHeight="1">
      <c r="A24" s="327"/>
      <c r="B24" s="21" t="s">
        <v>80</v>
      </c>
      <c r="C24" s="8" t="s">
        <v>87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 t="s">
        <v>45</v>
      </c>
      <c r="V24" s="9" t="s">
        <v>45</v>
      </c>
      <c r="W24" s="7"/>
      <c r="X24" s="7"/>
      <c r="Y24" s="39"/>
      <c r="Z24" s="7"/>
      <c r="AA24" s="7"/>
      <c r="AB24" s="15"/>
      <c r="AC24" s="15"/>
      <c r="AD24" s="15"/>
      <c r="AE24" s="15"/>
      <c r="AF24" s="15"/>
      <c r="AG24" s="15"/>
      <c r="AH24" s="14">
        <v>36</v>
      </c>
      <c r="AI24" s="14">
        <v>36</v>
      </c>
      <c r="AJ24" s="14">
        <v>36</v>
      </c>
      <c r="AK24" s="14">
        <v>36</v>
      </c>
      <c r="AL24" s="14">
        <v>36</v>
      </c>
      <c r="AM24" s="9">
        <v>20</v>
      </c>
      <c r="AN24" s="9">
        <v>28</v>
      </c>
      <c r="AO24" s="9">
        <v>36</v>
      </c>
      <c r="AP24" s="9">
        <v>36</v>
      </c>
      <c r="AQ24" s="9">
        <v>36</v>
      </c>
      <c r="AR24" s="9">
        <v>36</v>
      </c>
      <c r="AS24" s="9">
        <v>28</v>
      </c>
      <c r="AT24" s="9">
        <v>32</v>
      </c>
      <c r="AU24" s="48"/>
      <c r="AV24" s="7"/>
      <c r="AW24" s="7"/>
      <c r="AX24" s="7"/>
      <c r="AY24" s="7"/>
      <c r="AZ24" s="7"/>
      <c r="BA24" s="7"/>
      <c r="BB24" s="7"/>
      <c r="BC24" s="7"/>
      <c r="BD24" s="7">
        <v>432</v>
      </c>
    </row>
    <row r="25" spans="1:56" ht="15">
      <c r="A25" s="328"/>
      <c r="B25" s="329" t="s">
        <v>44</v>
      </c>
      <c r="C25" s="329"/>
      <c r="D25" s="11">
        <f aca="true" t="shared" si="4" ref="D25:T25">D14+D10</f>
        <v>36</v>
      </c>
      <c r="E25" s="11">
        <f t="shared" si="4"/>
        <v>36</v>
      </c>
      <c r="F25" s="11">
        <f t="shared" si="4"/>
        <v>36</v>
      </c>
      <c r="G25" s="11">
        <f t="shared" si="4"/>
        <v>36</v>
      </c>
      <c r="H25" s="11">
        <f t="shared" si="4"/>
        <v>36</v>
      </c>
      <c r="I25" s="11">
        <f t="shared" si="4"/>
        <v>36</v>
      </c>
      <c r="J25" s="11">
        <f t="shared" si="4"/>
        <v>36</v>
      </c>
      <c r="K25" s="11">
        <f t="shared" si="4"/>
        <v>36</v>
      </c>
      <c r="L25" s="11">
        <f t="shared" si="4"/>
        <v>36</v>
      </c>
      <c r="M25" s="11">
        <f t="shared" si="4"/>
        <v>28</v>
      </c>
      <c r="N25" s="11">
        <f t="shared" si="4"/>
        <v>36</v>
      </c>
      <c r="O25" s="11">
        <f t="shared" si="4"/>
        <v>36</v>
      </c>
      <c r="P25" s="11">
        <f t="shared" si="4"/>
        <v>36</v>
      </c>
      <c r="Q25" s="11">
        <f t="shared" si="4"/>
        <v>36</v>
      </c>
      <c r="R25" s="11">
        <f t="shared" si="4"/>
        <v>36</v>
      </c>
      <c r="S25" s="11">
        <f t="shared" si="4"/>
        <v>36</v>
      </c>
      <c r="T25" s="11">
        <f t="shared" si="4"/>
        <v>36</v>
      </c>
      <c r="U25" s="11" t="s">
        <v>45</v>
      </c>
      <c r="V25" s="11" t="s">
        <v>45</v>
      </c>
      <c r="W25" s="11">
        <f>W14+W10</f>
        <v>36</v>
      </c>
      <c r="X25" s="11">
        <f>X14+X10</f>
        <v>36</v>
      </c>
      <c r="Y25" s="40">
        <f>Y14+Y10</f>
        <v>36</v>
      </c>
      <c r="Z25" s="53">
        <v>36</v>
      </c>
      <c r="AA25" s="54">
        <v>36</v>
      </c>
      <c r="AB25" s="54">
        <v>42</v>
      </c>
      <c r="AC25" s="54">
        <v>20</v>
      </c>
      <c r="AD25" s="54">
        <v>36</v>
      </c>
      <c r="AE25" s="54">
        <v>20</v>
      </c>
      <c r="AF25" s="54">
        <v>36</v>
      </c>
      <c r="AG25" s="54">
        <v>36</v>
      </c>
      <c r="AH25" s="54">
        <v>36</v>
      </c>
      <c r="AI25" s="55">
        <v>36</v>
      </c>
      <c r="AJ25" s="54">
        <v>36</v>
      </c>
      <c r="AK25" s="54">
        <v>36</v>
      </c>
      <c r="AL25" s="54">
        <v>36</v>
      </c>
      <c r="AM25" s="54">
        <v>20</v>
      </c>
      <c r="AN25" s="54">
        <v>28</v>
      </c>
      <c r="AO25" s="54">
        <v>36</v>
      </c>
      <c r="AP25" s="54">
        <v>36</v>
      </c>
      <c r="AQ25" s="54">
        <v>36</v>
      </c>
      <c r="AR25" s="54">
        <v>36</v>
      </c>
      <c r="AS25" s="54">
        <v>28</v>
      </c>
      <c r="AT25" s="54">
        <v>36</v>
      </c>
      <c r="AU25" s="56">
        <v>30</v>
      </c>
      <c r="AV25" s="9"/>
      <c r="AW25" s="9"/>
      <c r="AX25" s="9"/>
      <c r="AY25" s="9"/>
      <c r="AZ25" s="9"/>
      <c r="BA25" s="9"/>
      <c r="BB25" s="9"/>
      <c r="BC25" s="9"/>
      <c r="BD25" s="9">
        <f>BD14+BD10</f>
        <v>0</v>
      </c>
    </row>
    <row r="26" spans="26:38" ht="15">
      <c r="Z26">
        <v>36</v>
      </c>
      <c r="AA26">
        <v>36</v>
      </c>
      <c r="AB26">
        <v>42</v>
      </c>
      <c r="AC26">
        <v>20</v>
      </c>
      <c r="AD26">
        <v>36</v>
      </c>
      <c r="AE26">
        <v>20</v>
      </c>
      <c r="AF26">
        <v>36</v>
      </c>
      <c r="AG26">
        <v>36</v>
      </c>
      <c r="AH26">
        <v>42</v>
      </c>
      <c r="AI26">
        <v>36</v>
      </c>
      <c r="AJ26">
        <v>36</v>
      </c>
      <c r="AK26">
        <v>36</v>
      </c>
      <c r="AL26">
        <v>36</v>
      </c>
    </row>
    <row r="27" spans="38:54" ht="15">
      <c r="AL27" s="406" t="s">
        <v>148</v>
      </c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</row>
    <row r="28" spans="3:33" ht="15">
      <c r="C28" s="330" t="s">
        <v>125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AA28">
        <v>36</v>
      </c>
      <c r="AB28">
        <v>42</v>
      </c>
      <c r="AC28">
        <v>20</v>
      </c>
      <c r="AG28">
        <v>35</v>
      </c>
    </row>
    <row r="29" ht="15">
      <c r="Z29">
        <v>36</v>
      </c>
    </row>
  </sheetData>
  <sheetProtection/>
  <mergeCells count="23">
    <mergeCell ref="C28:Q28"/>
    <mergeCell ref="AL27:BB27"/>
    <mergeCell ref="AZ5:BC5"/>
    <mergeCell ref="AM5:AP5"/>
    <mergeCell ref="AV5:AY5"/>
    <mergeCell ref="D5:G5"/>
    <mergeCell ref="I5:L5"/>
    <mergeCell ref="AN1:BD3"/>
    <mergeCell ref="A4:BC4"/>
    <mergeCell ref="A5:A9"/>
    <mergeCell ref="B5:B9"/>
    <mergeCell ref="C5:C9"/>
    <mergeCell ref="AI5:AL5"/>
    <mergeCell ref="AR5:AT5"/>
    <mergeCell ref="AD5:AG5"/>
    <mergeCell ref="A10:A25"/>
    <mergeCell ref="B25:C25"/>
    <mergeCell ref="Z5:AC5"/>
    <mergeCell ref="D6:BC6"/>
    <mergeCell ref="D8:BC8"/>
    <mergeCell ref="Q5:T5"/>
    <mergeCell ref="V5:Y5"/>
    <mergeCell ref="M5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D29"/>
  <sheetViews>
    <sheetView zoomScale="70" zoomScaleNormal="70" zoomScalePageLayoutView="0" workbookViewId="0" topLeftCell="F4">
      <selection activeCell="AH11" sqref="AH11"/>
    </sheetView>
  </sheetViews>
  <sheetFormatPr defaultColWidth="9.140625" defaultRowHeight="15"/>
  <cols>
    <col min="1" max="1" width="3.00390625" style="0" customWidth="1"/>
    <col min="2" max="2" width="4.00390625" style="0" customWidth="1"/>
    <col min="3" max="3" width="28.28125" style="0" customWidth="1"/>
    <col min="4" max="4" width="4.140625" style="0" customWidth="1"/>
    <col min="5" max="5" width="3.7109375" style="0" customWidth="1"/>
    <col min="6" max="6" width="4.00390625" style="0" customWidth="1"/>
    <col min="7" max="7" width="3.8515625" style="0" customWidth="1"/>
    <col min="8" max="9" width="4.00390625" style="0" customWidth="1"/>
    <col min="10" max="10" width="3.28125" style="0" customWidth="1"/>
    <col min="11" max="11" width="4.421875" style="0" customWidth="1"/>
    <col min="12" max="12" width="3.7109375" style="0" customWidth="1"/>
    <col min="13" max="13" width="4.140625" style="0" customWidth="1"/>
    <col min="14" max="14" width="3.7109375" style="0" customWidth="1"/>
    <col min="15" max="15" width="3.57421875" style="0" customWidth="1"/>
    <col min="16" max="16" width="4.00390625" style="0" customWidth="1"/>
    <col min="17" max="17" width="3.8515625" style="0" customWidth="1"/>
    <col min="18" max="18" width="4.140625" style="0" customWidth="1"/>
    <col min="19" max="19" width="3.57421875" style="0" customWidth="1"/>
    <col min="20" max="20" width="3.8515625" style="0" customWidth="1"/>
    <col min="21" max="21" width="3.57421875" style="0" customWidth="1"/>
    <col min="22" max="22" width="3.7109375" style="0" customWidth="1"/>
    <col min="23" max="23" width="3.57421875" style="0" customWidth="1"/>
    <col min="24" max="26" width="3.7109375" style="0" customWidth="1"/>
    <col min="27" max="27" width="4.00390625" style="0" customWidth="1"/>
    <col min="28" max="28" width="3.421875" style="0" customWidth="1"/>
    <col min="29" max="29" width="4.00390625" style="0" customWidth="1"/>
    <col min="30" max="30" width="3.8515625" style="0" customWidth="1"/>
    <col min="31" max="31" width="3.7109375" style="0" customWidth="1"/>
    <col min="32" max="32" width="3.421875" style="0" customWidth="1"/>
    <col min="33" max="34" width="3.57421875" style="0" customWidth="1"/>
    <col min="35" max="35" width="3.8515625" style="0" customWidth="1"/>
    <col min="36" max="37" width="3.7109375" style="0" customWidth="1"/>
    <col min="38" max="38" width="3.421875" style="0" customWidth="1"/>
    <col min="39" max="39" width="4.28125" style="0" customWidth="1"/>
    <col min="40" max="40" width="4.00390625" style="0" customWidth="1"/>
    <col min="41" max="43" width="3.7109375" style="0" customWidth="1"/>
    <col min="44" max="44" width="3.57421875" style="0" customWidth="1"/>
    <col min="45" max="46" width="3.421875" style="0" customWidth="1"/>
    <col min="47" max="47" width="3.8515625" style="0" customWidth="1"/>
    <col min="48" max="48" width="4.140625" style="0" customWidth="1"/>
    <col min="49" max="50" width="4.28125" style="0" customWidth="1"/>
    <col min="51" max="51" width="3.57421875" style="0" customWidth="1"/>
    <col min="52" max="52" width="3.8515625" style="0" customWidth="1"/>
    <col min="53" max="53" width="3.7109375" style="0" customWidth="1"/>
    <col min="54" max="55" width="3.8515625" style="0" customWidth="1"/>
    <col min="56" max="56" width="6.7109375" style="0" customWidth="1"/>
  </cols>
  <sheetData>
    <row r="1" spans="40:56" ht="15">
      <c r="AN1" s="336" t="s">
        <v>95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40:56" ht="15"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15">
      <c r="A4" s="345" t="s">
        <v>151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</row>
    <row r="5" spans="1:56" ht="61.5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5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0.75" customHeight="1">
      <c r="A10" s="326" t="s">
        <v>126</v>
      </c>
      <c r="B10" s="3">
        <v>1</v>
      </c>
      <c r="C10" s="4" t="s">
        <v>58</v>
      </c>
      <c r="D10" s="5">
        <f>D11+D12+D13</f>
        <v>4</v>
      </c>
      <c r="E10" s="5">
        <f>E11+E12+E13</f>
        <v>6</v>
      </c>
      <c r="F10" s="5">
        <f>F11+F12+F13</f>
        <v>6</v>
      </c>
      <c r="G10" s="5">
        <f>G11+G13+G12</f>
        <v>6</v>
      </c>
      <c r="H10" s="5">
        <f aca="true" t="shared" si="0" ref="H10:T10">H11+H12+H13</f>
        <v>6</v>
      </c>
      <c r="I10" s="5">
        <f t="shared" si="0"/>
        <v>10</v>
      </c>
      <c r="J10" s="5">
        <f t="shared" si="0"/>
        <v>6</v>
      </c>
      <c r="K10" s="5">
        <f t="shared" si="0"/>
        <v>6</v>
      </c>
      <c r="L10" s="5">
        <f t="shared" si="0"/>
        <v>6</v>
      </c>
      <c r="M10" s="5">
        <f t="shared" si="0"/>
        <v>6</v>
      </c>
      <c r="N10" s="5">
        <f t="shared" si="0"/>
        <v>4</v>
      </c>
      <c r="O10" s="5">
        <f t="shared" si="0"/>
        <v>5</v>
      </c>
      <c r="P10" s="5">
        <f t="shared" si="0"/>
        <v>6</v>
      </c>
      <c r="Q10" s="5">
        <f t="shared" si="0"/>
        <v>4</v>
      </c>
      <c r="R10" s="5">
        <f t="shared" si="0"/>
        <v>8</v>
      </c>
      <c r="S10" s="5">
        <f t="shared" si="0"/>
        <v>5</v>
      </c>
      <c r="T10" s="5">
        <f t="shared" si="0"/>
        <v>4</v>
      </c>
      <c r="U10" s="5" t="s">
        <v>45</v>
      </c>
      <c r="V10" s="5" t="s">
        <v>45</v>
      </c>
      <c r="W10" s="5">
        <f>W11+W12+W13</f>
        <v>4</v>
      </c>
      <c r="X10" s="5">
        <f>X11+X12+X13</f>
        <v>2</v>
      </c>
      <c r="Y10" s="39">
        <f>Y11+Y12+Y13</f>
        <v>2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5">
      <c r="A11" s="327"/>
      <c r="B11" s="21" t="s">
        <v>60</v>
      </c>
      <c r="C11" s="2" t="s">
        <v>61</v>
      </c>
      <c r="D11" s="7"/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4</v>
      </c>
      <c r="S11" s="7">
        <v>2</v>
      </c>
      <c r="T11" s="7">
        <v>2</v>
      </c>
      <c r="U11" s="9" t="s">
        <v>45</v>
      </c>
      <c r="V11" s="9" t="s">
        <v>45</v>
      </c>
      <c r="W11" s="7">
        <v>2</v>
      </c>
      <c r="X11" s="7">
        <v>2</v>
      </c>
      <c r="Y11" s="39">
        <v>2</v>
      </c>
      <c r="Z11" s="48"/>
      <c r="AA11" s="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"/>
      <c r="AU11" s="5"/>
      <c r="AV11" s="5"/>
      <c r="AW11" s="5"/>
      <c r="AX11" s="5"/>
      <c r="AY11" s="5"/>
      <c r="AZ11" s="5"/>
      <c r="BA11" s="5"/>
      <c r="BB11" s="5"/>
      <c r="BC11" s="7"/>
      <c r="BD11" s="7"/>
    </row>
    <row r="12" spans="1:56" ht="15">
      <c r="A12" s="327"/>
      <c r="B12" s="21" t="s">
        <v>63</v>
      </c>
      <c r="C12" s="2" t="s">
        <v>29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4</v>
      </c>
      <c r="J12" s="7">
        <v>2</v>
      </c>
      <c r="K12" s="7">
        <v>2</v>
      </c>
      <c r="L12" s="7">
        <v>2</v>
      </c>
      <c r="M12" s="7">
        <v>2</v>
      </c>
      <c r="N12" s="7">
        <v>2</v>
      </c>
      <c r="O12" s="7">
        <v>1</v>
      </c>
      <c r="P12" s="7">
        <v>2</v>
      </c>
      <c r="Q12" s="7"/>
      <c r="R12" s="7">
        <v>2</v>
      </c>
      <c r="S12" s="7">
        <v>2</v>
      </c>
      <c r="T12" s="7">
        <v>2</v>
      </c>
      <c r="U12" s="9" t="s">
        <v>45</v>
      </c>
      <c r="V12" s="9" t="s">
        <v>45</v>
      </c>
      <c r="W12" s="7">
        <v>2</v>
      </c>
      <c r="X12" s="7"/>
      <c r="Y12" s="39"/>
      <c r="Z12" s="48">
        <v>4</v>
      </c>
      <c r="AA12" s="7">
        <v>4</v>
      </c>
      <c r="AB12" s="15">
        <v>4</v>
      </c>
      <c r="AC12" s="15">
        <v>2</v>
      </c>
      <c r="AD12" s="15">
        <v>4</v>
      </c>
      <c r="AE12" s="15">
        <v>4</v>
      </c>
      <c r="AF12" s="15">
        <v>4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2"/>
      <c r="AU12" s="12"/>
      <c r="AV12" s="12"/>
      <c r="AW12" s="12"/>
      <c r="AX12" s="12"/>
      <c r="AY12" s="12"/>
      <c r="AZ12" s="12"/>
      <c r="BA12" s="7"/>
      <c r="BB12" s="7"/>
      <c r="BC12" s="7"/>
      <c r="BD12" s="7">
        <v>26</v>
      </c>
    </row>
    <row r="13" spans="1:56" ht="30.75" customHeight="1">
      <c r="A13" s="327"/>
      <c r="B13" s="21" t="s">
        <v>64</v>
      </c>
      <c r="C13" s="23" t="s">
        <v>67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4</v>
      </c>
      <c r="J13" s="7">
        <v>2</v>
      </c>
      <c r="K13" s="7">
        <v>2</v>
      </c>
      <c r="L13" s="7">
        <v>2</v>
      </c>
      <c r="M13" s="7">
        <v>2</v>
      </c>
      <c r="N13" s="7"/>
      <c r="O13" s="7">
        <v>2</v>
      </c>
      <c r="P13" s="7">
        <v>2</v>
      </c>
      <c r="Q13" s="7">
        <v>2</v>
      </c>
      <c r="R13" s="7">
        <v>2</v>
      </c>
      <c r="S13" s="7">
        <v>1</v>
      </c>
      <c r="T13" s="7"/>
      <c r="U13" s="9" t="s">
        <v>45</v>
      </c>
      <c r="V13" s="9" t="s">
        <v>45</v>
      </c>
      <c r="W13" s="7"/>
      <c r="X13" s="7"/>
      <c r="Y13" s="39"/>
      <c r="Z13" s="48"/>
      <c r="AA13" s="5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5"/>
      <c r="AU13" s="5"/>
      <c r="AV13" s="5"/>
      <c r="AW13" s="5"/>
      <c r="AX13" s="5"/>
      <c r="AY13" s="5"/>
      <c r="AZ13" s="12"/>
      <c r="BA13" s="7"/>
      <c r="BB13" s="7"/>
      <c r="BC13" s="7"/>
      <c r="BD13" s="7"/>
    </row>
    <row r="14" spans="1:56" ht="36" customHeight="1">
      <c r="A14" s="327"/>
      <c r="B14" s="24" t="s">
        <v>69</v>
      </c>
      <c r="C14" s="6" t="s">
        <v>70</v>
      </c>
      <c r="D14" s="5">
        <f aca="true" t="shared" si="1" ref="D14:T14">D15+D19</f>
        <v>32</v>
      </c>
      <c r="E14" s="5">
        <f t="shared" si="1"/>
        <v>30</v>
      </c>
      <c r="F14" s="5">
        <f t="shared" si="1"/>
        <v>30</v>
      </c>
      <c r="G14" s="5">
        <f t="shared" si="1"/>
        <v>30</v>
      </c>
      <c r="H14" s="5">
        <f t="shared" si="1"/>
        <v>30</v>
      </c>
      <c r="I14" s="5">
        <f t="shared" si="1"/>
        <v>26</v>
      </c>
      <c r="J14" s="5">
        <f t="shared" si="1"/>
        <v>30</v>
      </c>
      <c r="K14" s="5">
        <f t="shared" si="1"/>
        <v>30</v>
      </c>
      <c r="L14" s="5">
        <f t="shared" si="1"/>
        <v>30</v>
      </c>
      <c r="M14" s="5">
        <f t="shared" si="1"/>
        <v>22</v>
      </c>
      <c r="N14" s="5">
        <f t="shared" si="1"/>
        <v>32</v>
      </c>
      <c r="O14" s="5">
        <f t="shared" si="1"/>
        <v>31</v>
      </c>
      <c r="P14" s="5">
        <f t="shared" si="1"/>
        <v>30</v>
      </c>
      <c r="Q14" s="5">
        <f t="shared" si="1"/>
        <v>32</v>
      </c>
      <c r="R14" s="5">
        <f t="shared" si="1"/>
        <v>28</v>
      </c>
      <c r="S14" s="5">
        <f t="shared" si="1"/>
        <v>31</v>
      </c>
      <c r="T14" s="5">
        <f t="shared" si="1"/>
        <v>32</v>
      </c>
      <c r="U14" s="5" t="s">
        <v>45</v>
      </c>
      <c r="V14" s="5" t="s">
        <v>45</v>
      </c>
      <c r="W14" s="5">
        <f>W15+W19</f>
        <v>32</v>
      </c>
      <c r="X14" s="5">
        <f>X15+X19</f>
        <v>34</v>
      </c>
      <c r="Y14" s="39">
        <f>Y15+Y19</f>
        <v>34</v>
      </c>
      <c r="Z14" s="48"/>
      <c r="AA14" s="5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31.5" customHeight="1">
      <c r="A15" s="327"/>
      <c r="B15" s="20"/>
      <c r="C15" s="10" t="s">
        <v>76</v>
      </c>
      <c r="D15" s="9">
        <f aca="true" t="shared" si="2" ref="D15:T15">D16+D17+D18</f>
        <v>6</v>
      </c>
      <c r="E15" s="9">
        <f t="shared" si="2"/>
        <v>8</v>
      </c>
      <c r="F15" s="9">
        <f t="shared" si="2"/>
        <v>6</v>
      </c>
      <c r="G15" s="9">
        <f t="shared" si="2"/>
        <v>12</v>
      </c>
      <c r="H15" s="9">
        <f t="shared" si="2"/>
        <v>10</v>
      </c>
      <c r="I15" s="9">
        <f t="shared" si="2"/>
        <v>10</v>
      </c>
      <c r="J15" s="9">
        <f t="shared" si="2"/>
        <v>8</v>
      </c>
      <c r="K15" s="9">
        <f t="shared" si="2"/>
        <v>8</v>
      </c>
      <c r="L15" s="9">
        <f t="shared" si="2"/>
        <v>6</v>
      </c>
      <c r="M15" s="9">
        <f t="shared" si="2"/>
        <v>2</v>
      </c>
      <c r="N15" s="9">
        <f t="shared" si="2"/>
        <v>6</v>
      </c>
      <c r="O15" s="9">
        <f t="shared" si="2"/>
        <v>9</v>
      </c>
      <c r="P15" s="9">
        <f t="shared" si="2"/>
        <v>6</v>
      </c>
      <c r="Q15" s="9">
        <f t="shared" si="2"/>
        <v>6</v>
      </c>
      <c r="R15" s="9">
        <f t="shared" si="2"/>
        <v>4</v>
      </c>
      <c r="S15" s="9">
        <f t="shared" si="2"/>
        <v>2</v>
      </c>
      <c r="T15" s="9">
        <f t="shared" si="2"/>
        <v>2</v>
      </c>
      <c r="U15" s="9" t="s">
        <v>45</v>
      </c>
      <c r="V15" s="9" t="s">
        <v>45</v>
      </c>
      <c r="W15" s="9">
        <f>W16+W17+W18</f>
        <v>2</v>
      </c>
      <c r="X15" s="9">
        <f>X16+X17+X18</f>
        <v>2</v>
      </c>
      <c r="Y15" s="39">
        <f>Y16+Y17+Y18</f>
        <v>0</v>
      </c>
      <c r="Z15" s="48"/>
      <c r="AA15" s="9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23.25" customHeight="1">
      <c r="A16" s="327"/>
      <c r="B16" s="22" t="s">
        <v>71</v>
      </c>
      <c r="C16" s="17" t="s">
        <v>98</v>
      </c>
      <c r="D16" s="12">
        <v>2</v>
      </c>
      <c r="E16" s="12">
        <v>4</v>
      </c>
      <c r="F16" s="12">
        <v>4</v>
      </c>
      <c r="G16" s="12">
        <v>6</v>
      </c>
      <c r="H16" s="12">
        <v>4</v>
      </c>
      <c r="I16" s="12">
        <v>4</v>
      </c>
      <c r="J16" s="12">
        <v>4</v>
      </c>
      <c r="K16" s="12">
        <v>6</v>
      </c>
      <c r="L16" s="12">
        <v>4</v>
      </c>
      <c r="M16" s="12">
        <v>2</v>
      </c>
      <c r="N16" s="12">
        <v>4</v>
      </c>
      <c r="O16" s="12">
        <v>4</v>
      </c>
      <c r="P16" s="12">
        <v>2</v>
      </c>
      <c r="Q16" s="12">
        <v>4</v>
      </c>
      <c r="R16" s="12"/>
      <c r="S16" s="12"/>
      <c r="T16" s="12"/>
      <c r="U16" s="9" t="s">
        <v>45</v>
      </c>
      <c r="V16" s="9" t="s">
        <v>45</v>
      </c>
      <c r="W16" s="12"/>
      <c r="X16" s="12"/>
      <c r="Y16" s="39"/>
      <c r="Z16" s="48"/>
      <c r="AA16" s="12">
        <v>4</v>
      </c>
      <c r="AB16" s="15">
        <v>6</v>
      </c>
      <c r="AC16" s="15">
        <v>2</v>
      </c>
      <c r="AD16" s="15">
        <v>4</v>
      </c>
      <c r="AE16" s="15">
        <v>4</v>
      </c>
      <c r="AF16" s="15">
        <v>4</v>
      </c>
      <c r="AG16" s="15">
        <v>2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>
        <v>26</v>
      </c>
    </row>
    <row r="17" spans="1:56" ht="31.5" customHeight="1">
      <c r="A17" s="327"/>
      <c r="B17" s="21" t="s">
        <v>72</v>
      </c>
      <c r="C17" s="8" t="s">
        <v>105</v>
      </c>
      <c r="D17" s="7"/>
      <c r="E17" s="7"/>
      <c r="F17" s="7"/>
      <c r="G17" s="7">
        <v>2</v>
      </c>
      <c r="H17" s="7">
        <v>2</v>
      </c>
      <c r="I17" s="7">
        <v>4</v>
      </c>
      <c r="J17" s="7">
        <v>4</v>
      </c>
      <c r="K17" s="7">
        <v>2</v>
      </c>
      <c r="L17" s="7">
        <v>2</v>
      </c>
      <c r="M17" s="7"/>
      <c r="N17" s="7">
        <v>2</v>
      </c>
      <c r="O17" s="7">
        <v>5</v>
      </c>
      <c r="P17" s="7">
        <v>4</v>
      </c>
      <c r="Q17" s="7">
        <v>2</v>
      </c>
      <c r="R17" s="7">
        <v>4</v>
      </c>
      <c r="S17" s="7">
        <v>2</v>
      </c>
      <c r="T17" s="7">
        <v>2</v>
      </c>
      <c r="U17" s="9" t="s">
        <v>45</v>
      </c>
      <c r="V17" s="9" t="s">
        <v>45</v>
      </c>
      <c r="W17" s="7">
        <v>2</v>
      </c>
      <c r="X17" s="7">
        <v>2</v>
      </c>
      <c r="Y17" s="39"/>
      <c r="Z17" s="48">
        <v>2</v>
      </c>
      <c r="AA17" s="7"/>
      <c r="AB17" s="15">
        <v>3</v>
      </c>
      <c r="AC17" s="15"/>
      <c r="AD17" s="15">
        <v>2</v>
      </c>
      <c r="AE17" s="15"/>
      <c r="AF17" s="15">
        <v>2</v>
      </c>
      <c r="AG17" s="15">
        <v>4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>
        <v>13</v>
      </c>
    </row>
    <row r="18" spans="1:56" ht="21" customHeight="1">
      <c r="A18" s="327"/>
      <c r="B18" s="21" t="s">
        <v>75</v>
      </c>
      <c r="C18" s="8" t="s">
        <v>110</v>
      </c>
      <c r="D18" s="7">
        <v>4</v>
      </c>
      <c r="E18" s="7">
        <v>4</v>
      </c>
      <c r="F18" s="7">
        <v>2</v>
      </c>
      <c r="G18" s="7">
        <v>4</v>
      </c>
      <c r="H18" s="7">
        <v>4</v>
      </c>
      <c r="I18" s="7">
        <v>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9" t="s">
        <v>45</v>
      </c>
      <c r="V18" s="9" t="s">
        <v>45</v>
      </c>
      <c r="W18" s="7"/>
      <c r="X18" s="7"/>
      <c r="Y18" s="39"/>
      <c r="Z18" s="48"/>
      <c r="AA18" s="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"/>
      <c r="AU18" s="5"/>
      <c r="AV18" s="5"/>
      <c r="AW18" s="5"/>
      <c r="AX18" s="5"/>
      <c r="AY18" s="12"/>
      <c r="AZ18" s="12"/>
      <c r="BA18" s="12"/>
      <c r="BB18" s="12"/>
      <c r="BC18" s="12"/>
      <c r="BD18" s="12"/>
    </row>
    <row r="19" spans="1:56" ht="15">
      <c r="A19" s="327"/>
      <c r="B19" s="20"/>
      <c r="C19" s="10" t="s">
        <v>113</v>
      </c>
      <c r="D19" s="9">
        <f aca="true" t="shared" si="3" ref="D19:T19">D20+D22+D23+D24</f>
        <v>26</v>
      </c>
      <c r="E19" s="9">
        <f t="shared" si="3"/>
        <v>22</v>
      </c>
      <c r="F19" s="9">
        <f t="shared" si="3"/>
        <v>24</v>
      </c>
      <c r="G19" s="9">
        <f t="shared" si="3"/>
        <v>18</v>
      </c>
      <c r="H19" s="9">
        <f t="shared" si="3"/>
        <v>20</v>
      </c>
      <c r="I19" s="9">
        <f t="shared" si="3"/>
        <v>16</v>
      </c>
      <c r="J19" s="9">
        <f t="shared" si="3"/>
        <v>22</v>
      </c>
      <c r="K19" s="9">
        <f t="shared" si="3"/>
        <v>22</v>
      </c>
      <c r="L19" s="9">
        <f t="shared" si="3"/>
        <v>24</v>
      </c>
      <c r="M19" s="9">
        <f t="shared" si="3"/>
        <v>20</v>
      </c>
      <c r="N19" s="9">
        <f t="shared" si="3"/>
        <v>26</v>
      </c>
      <c r="O19" s="9">
        <f t="shared" si="3"/>
        <v>22</v>
      </c>
      <c r="P19" s="9">
        <f t="shared" si="3"/>
        <v>24</v>
      </c>
      <c r="Q19" s="9">
        <f t="shared" si="3"/>
        <v>26</v>
      </c>
      <c r="R19" s="9">
        <f t="shared" si="3"/>
        <v>24</v>
      </c>
      <c r="S19" s="9">
        <f t="shared" si="3"/>
        <v>29</v>
      </c>
      <c r="T19" s="9">
        <f t="shared" si="3"/>
        <v>30</v>
      </c>
      <c r="U19" s="9" t="s">
        <v>45</v>
      </c>
      <c r="V19" s="9" t="s">
        <v>45</v>
      </c>
      <c r="W19" s="9">
        <f>W20+W22+W23+W24</f>
        <v>30</v>
      </c>
      <c r="X19" s="9">
        <f>X20+X22+X23+X24</f>
        <v>32</v>
      </c>
      <c r="Y19" s="39">
        <f>Y20+Y22+Y24+Y23</f>
        <v>34</v>
      </c>
      <c r="Z19" s="48"/>
      <c r="AA19" s="9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40.5" customHeight="1">
      <c r="A20" s="327"/>
      <c r="B20" s="21" t="s">
        <v>82</v>
      </c>
      <c r="C20" s="8" t="s">
        <v>123</v>
      </c>
      <c r="D20" s="7">
        <v>2</v>
      </c>
      <c r="E20" s="7">
        <v>10</v>
      </c>
      <c r="F20" s="7">
        <v>4</v>
      </c>
      <c r="G20" s="7">
        <v>10</v>
      </c>
      <c r="H20" s="7">
        <v>4</v>
      </c>
      <c r="I20" s="7">
        <v>10</v>
      </c>
      <c r="J20" s="7">
        <v>4</v>
      </c>
      <c r="K20" s="7">
        <v>10</v>
      </c>
      <c r="L20" s="7">
        <v>6</v>
      </c>
      <c r="M20" s="7">
        <v>14</v>
      </c>
      <c r="N20" s="7">
        <v>8</v>
      </c>
      <c r="O20" s="7">
        <v>10</v>
      </c>
      <c r="P20" s="7">
        <v>6</v>
      </c>
      <c r="Q20" s="7">
        <v>8</v>
      </c>
      <c r="R20" s="7">
        <v>12</v>
      </c>
      <c r="S20" s="7">
        <v>11</v>
      </c>
      <c r="T20" s="7">
        <v>6</v>
      </c>
      <c r="U20" s="9" t="s">
        <v>45</v>
      </c>
      <c r="V20" s="9" t="s">
        <v>45</v>
      </c>
      <c r="W20" s="7">
        <v>6</v>
      </c>
      <c r="X20" s="7">
        <v>8</v>
      </c>
      <c r="Y20" s="39">
        <v>10</v>
      </c>
      <c r="Z20" s="48">
        <v>6</v>
      </c>
      <c r="AA20" s="7">
        <v>12</v>
      </c>
      <c r="AB20" s="15">
        <v>10</v>
      </c>
      <c r="AC20" s="15">
        <v>8</v>
      </c>
      <c r="AD20" s="15">
        <v>10</v>
      </c>
      <c r="AE20" s="34">
        <v>9</v>
      </c>
      <c r="AF20" s="34">
        <v>14</v>
      </c>
      <c r="AG20" s="34">
        <v>18</v>
      </c>
      <c r="AH20" s="15">
        <v>12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7"/>
      <c r="AU20" s="9"/>
      <c r="AV20" s="7">
        <v>12</v>
      </c>
      <c r="AW20" s="7"/>
      <c r="AX20" s="7"/>
      <c r="AY20" s="7"/>
      <c r="AZ20" s="7"/>
      <c r="BA20" s="7"/>
      <c r="BB20" s="7"/>
      <c r="BC20" s="7"/>
      <c r="BD20" s="7" t="s">
        <v>178</v>
      </c>
    </row>
    <row r="21" spans="1:56" ht="40.5" customHeight="1">
      <c r="A21" s="327"/>
      <c r="B21" s="21"/>
      <c r="C21" s="8" t="s">
        <v>179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/>
      <c r="V21" s="9"/>
      <c r="W21" s="7"/>
      <c r="X21" s="7"/>
      <c r="Y21" s="39"/>
      <c r="Z21" s="48"/>
      <c r="AA21" s="7">
        <v>4</v>
      </c>
      <c r="AB21" s="15">
        <v>6</v>
      </c>
      <c r="AC21" s="15">
        <v>2</v>
      </c>
      <c r="AD21" s="15">
        <v>4</v>
      </c>
      <c r="AE21" s="34">
        <v>2</v>
      </c>
      <c r="AF21" s="34">
        <v>6</v>
      </c>
      <c r="AG21" s="34">
        <v>6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7"/>
      <c r="AU21" s="9"/>
      <c r="AV21" s="7"/>
      <c r="AW21" s="7"/>
      <c r="AX21" s="7"/>
      <c r="AY21" s="7"/>
      <c r="AZ21" s="7"/>
      <c r="BA21" s="7"/>
      <c r="BB21" s="7"/>
      <c r="BC21" s="7"/>
      <c r="BD21" s="7">
        <v>30</v>
      </c>
    </row>
    <row r="22" spans="1:56" ht="44.25" customHeight="1">
      <c r="A22" s="327"/>
      <c r="B22" s="21" t="s">
        <v>84</v>
      </c>
      <c r="C22" s="17" t="s">
        <v>112</v>
      </c>
      <c r="D22" s="12">
        <v>6</v>
      </c>
      <c r="E22" s="12">
        <v>6</v>
      </c>
      <c r="F22" s="12">
        <v>2</v>
      </c>
      <c r="G22" s="12">
        <v>2</v>
      </c>
      <c r="H22" s="12">
        <v>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 t="s">
        <v>45</v>
      </c>
      <c r="V22" s="12" t="s">
        <v>45</v>
      </c>
      <c r="W22" s="12"/>
      <c r="X22" s="12"/>
      <c r="Y22" s="5"/>
      <c r="Z22" s="48"/>
      <c r="AA22" s="58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25.5" customHeight="1">
      <c r="A23" s="327"/>
      <c r="B23" s="21" t="s">
        <v>86</v>
      </c>
      <c r="C23" s="8" t="s">
        <v>85</v>
      </c>
      <c r="D23" s="7">
        <v>18</v>
      </c>
      <c r="E23" s="7">
        <v>6</v>
      </c>
      <c r="F23" s="7">
        <v>18</v>
      </c>
      <c r="G23" s="7">
        <v>6</v>
      </c>
      <c r="H23" s="7">
        <v>12</v>
      </c>
      <c r="I23" s="7">
        <v>6</v>
      </c>
      <c r="J23" s="7">
        <v>18</v>
      </c>
      <c r="K23" s="7">
        <v>12</v>
      </c>
      <c r="L23" s="7">
        <v>18</v>
      </c>
      <c r="M23" s="7">
        <v>6</v>
      </c>
      <c r="N23" s="7">
        <v>18</v>
      </c>
      <c r="O23" s="7">
        <v>12</v>
      </c>
      <c r="P23" s="7">
        <v>18</v>
      </c>
      <c r="Q23" s="7">
        <v>18</v>
      </c>
      <c r="R23" s="7">
        <v>12</v>
      </c>
      <c r="S23" s="7">
        <v>18</v>
      </c>
      <c r="T23" s="7">
        <v>24</v>
      </c>
      <c r="U23" s="9" t="s">
        <v>45</v>
      </c>
      <c r="V23" s="9" t="s">
        <v>45</v>
      </c>
      <c r="W23" s="7">
        <v>24</v>
      </c>
      <c r="X23" s="7">
        <v>24</v>
      </c>
      <c r="Y23" s="39">
        <v>24</v>
      </c>
      <c r="Z23" s="48">
        <v>24</v>
      </c>
      <c r="AA23" s="7">
        <v>12</v>
      </c>
      <c r="AB23" s="15">
        <v>12</v>
      </c>
      <c r="AC23" s="15">
        <v>6</v>
      </c>
      <c r="AD23" s="15">
        <v>12</v>
      </c>
      <c r="AE23" s="15">
        <v>6</v>
      </c>
      <c r="AF23" s="15">
        <v>6</v>
      </c>
      <c r="AG23" s="15">
        <v>6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7"/>
      <c r="AU23" s="9"/>
      <c r="AV23" s="7"/>
      <c r="AW23" s="7"/>
      <c r="AX23" s="7"/>
      <c r="AY23" s="7"/>
      <c r="AZ23" s="7"/>
      <c r="BA23" s="7"/>
      <c r="BB23" s="7"/>
      <c r="BC23" s="7"/>
      <c r="BD23" s="7">
        <v>84</v>
      </c>
    </row>
    <row r="24" spans="1:56" ht="20.25" customHeight="1">
      <c r="A24" s="327"/>
      <c r="B24" s="21" t="s">
        <v>135</v>
      </c>
      <c r="C24" s="8" t="s">
        <v>87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9" t="s">
        <v>45</v>
      </c>
      <c r="V24" s="9" t="s">
        <v>45</v>
      </c>
      <c r="W24" s="7"/>
      <c r="X24" s="7"/>
      <c r="Y24" s="39"/>
      <c r="Z24" s="7"/>
      <c r="AA24" s="7"/>
      <c r="AB24" s="15"/>
      <c r="AC24" s="15"/>
      <c r="AD24" s="15"/>
      <c r="AE24" s="15"/>
      <c r="AF24" s="15"/>
      <c r="AG24" s="15"/>
      <c r="AH24" s="14">
        <v>24</v>
      </c>
      <c r="AI24" s="14">
        <v>36</v>
      </c>
      <c r="AJ24" s="14">
        <v>36</v>
      </c>
      <c r="AK24" s="14">
        <v>36</v>
      </c>
      <c r="AL24" s="14">
        <v>36</v>
      </c>
      <c r="AM24" s="9">
        <v>20</v>
      </c>
      <c r="AN24" s="9">
        <v>28</v>
      </c>
      <c r="AO24" s="9">
        <v>36</v>
      </c>
      <c r="AP24" s="9">
        <v>36</v>
      </c>
      <c r="AQ24" s="9">
        <v>36</v>
      </c>
      <c r="AR24" s="9">
        <v>36</v>
      </c>
      <c r="AS24" s="9">
        <v>28</v>
      </c>
      <c r="AT24" s="9">
        <v>36</v>
      </c>
      <c r="AU24" s="9">
        <v>8</v>
      </c>
      <c r="AV24" s="7"/>
      <c r="AW24" s="7"/>
      <c r="AX24" s="7"/>
      <c r="AY24" s="7"/>
      <c r="AZ24" s="7"/>
      <c r="BA24" s="7"/>
      <c r="BB24" s="7"/>
      <c r="BC24" s="7"/>
      <c r="BD24" s="7">
        <v>432</v>
      </c>
    </row>
    <row r="25" spans="1:56" ht="15">
      <c r="A25" s="328"/>
      <c r="B25" s="329" t="s">
        <v>44</v>
      </c>
      <c r="C25" s="329"/>
      <c r="D25" s="11">
        <f aca="true" t="shared" si="4" ref="D25:T25">D14+D10</f>
        <v>36</v>
      </c>
      <c r="E25" s="11">
        <f t="shared" si="4"/>
        <v>36</v>
      </c>
      <c r="F25" s="11">
        <f t="shared" si="4"/>
        <v>36</v>
      </c>
      <c r="G25" s="11">
        <f t="shared" si="4"/>
        <v>36</v>
      </c>
      <c r="H25" s="11">
        <f t="shared" si="4"/>
        <v>36</v>
      </c>
      <c r="I25" s="11">
        <f t="shared" si="4"/>
        <v>36</v>
      </c>
      <c r="J25" s="11">
        <f t="shared" si="4"/>
        <v>36</v>
      </c>
      <c r="K25" s="11">
        <f t="shared" si="4"/>
        <v>36</v>
      </c>
      <c r="L25" s="11">
        <f t="shared" si="4"/>
        <v>36</v>
      </c>
      <c r="M25" s="11">
        <f t="shared" si="4"/>
        <v>28</v>
      </c>
      <c r="N25" s="11">
        <f t="shared" si="4"/>
        <v>36</v>
      </c>
      <c r="O25" s="11">
        <f t="shared" si="4"/>
        <v>36</v>
      </c>
      <c r="P25" s="11">
        <f t="shared" si="4"/>
        <v>36</v>
      </c>
      <c r="Q25" s="11">
        <f t="shared" si="4"/>
        <v>36</v>
      </c>
      <c r="R25" s="11">
        <f t="shared" si="4"/>
        <v>36</v>
      </c>
      <c r="S25" s="11">
        <f t="shared" si="4"/>
        <v>36</v>
      </c>
      <c r="T25" s="11">
        <f t="shared" si="4"/>
        <v>36</v>
      </c>
      <c r="U25" s="11" t="s">
        <v>45</v>
      </c>
      <c r="V25" s="11" t="s">
        <v>45</v>
      </c>
      <c r="W25" s="11">
        <f>W14+W10</f>
        <v>36</v>
      </c>
      <c r="X25" s="11">
        <f>X14+X10</f>
        <v>36</v>
      </c>
      <c r="Y25" s="40">
        <f>Y14+Y10</f>
        <v>36</v>
      </c>
      <c r="Z25" s="53">
        <v>36</v>
      </c>
      <c r="AA25" s="54">
        <v>36</v>
      </c>
      <c r="AB25" s="54">
        <v>42</v>
      </c>
      <c r="AC25" s="54">
        <v>20</v>
      </c>
      <c r="AD25" s="54">
        <v>36</v>
      </c>
      <c r="AE25" s="54">
        <v>20</v>
      </c>
      <c r="AF25" s="54">
        <v>36</v>
      </c>
      <c r="AG25" s="54">
        <v>36</v>
      </c>
      <c r="AH25" s="54">
        <v>36</v>
      </c>
      <c r="AI25" s="55">
        <v>36</v>
      </c>
      <c r="AJ25" s="54">
        <v>36</v>
      </c>
      <c r="AK25" s="54">
        <v>36</v>
      </c>
      <c r="AL25" s="54">
        <v>36</v>
      </c>
      <c r="AM25" s="54">
        <v>20</v>
      </c>
      <c r="AN25" s="54">
        <v>28</v>
      </c>
      <c r="AO25" s="54">
        <v>36</v>
      </c>
      <c r="AP25" s="54">
        <v>36</v>
      </c>
      <c r="AQ25" s="54">
        <v>36</v>
      </c>
      <c r="AR25" s="54">
        <v>36</v>
      </c>
      <c r="AS25" s="54">
        <v>28</v>
      </c>
      <c r="AT25" s="54">
        <v>36</v>
      </c>
      <c r="AU25" s="56">
        <v>30</v>
      </c>
      <c r="AV25" s="9"/>
      <c r="AW25" s="9"/>
      <c r="AX25" s="9"/>
      <c r="AY25" s="9"/>
      <c r="AZ25" s="9"/>
      <c r="BA25" s="9"/>
      <c r="BB25" s="9"/>
      <c r="BC25" s="9"/>
      <c r="BD25" s="9"/>
    </row>
    <row r="26" spans="26:33" ht="15">
      <c r="Z26">
        <v>36</v>
      </c>
      <c r="AA26">
        <v>34</v>
      </c>
      <c r="AB26">
        <v>41</v>
      </c>
      <c r="AC26">
        <v>20</v>
      </c>
      <c r="AD26">
        <v>36</v>
      </c>
      <c r="AE26">
        <v>20</v>
      </c>
      <c r="AF26">
        <v>32</v>
      </c>
      <c r="AG26">
        <v>28</v>
      </c>
    </row>
    <row r="27" spans="38:54" ht="15">
      <c r="AL27" s="332" t="s">
        <v>150</v>
      </c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</row>
    <row r="29" spans="3:14" ht="15">
      <c r="C29" s="330" t="s">
        <v>124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</row>
  </sheetData>
  <sheetProtection/>
  <mergeCells count="23">
    <mergeCell ref="A10:A25"/>
    <mergeCell ref="B25:C25"/>
    <mergeCell ref="AD5:AG5"/>
    <mergeCell ref="V5:Y5"/>
    <mergeCell ref="Q5:T5"/>
    <mergeCell ref="Z5:AC5"/>
    <mergeCell ref="AN1:BD3"/>
    <mergeCell ref="A4:BC4"/>
    <mergeCell ref="A5:A9"/>
    <mergeCell ref="B5:B9"/>
    <mergeCell ref="C5:C9"/>
    <mergeCell ref="AV5:AY5"/>
    <mergeCell ref="AI5:AL5"/>
    <mergeCell ref="AR5:AT5"/>
    <mergeCell ref="AZ5:BC5"/>
    <mergeCell ref="C29:N29"/>
    <mergeCell ref="D6:BC6"/>
    <mergeCell ref="D8:BC8"/>
    <mergeCell ref="AM5:AP5"/>
    <mergeCell ref="M5:P5"/>
    <mergeCell ref="D5:G5"/>
    <mergeCell ref="I5:L5"/>
    <mergeCell ref="AL27:B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9"/>
  <sheetViews>
    <sheetView zoomScale="70" zoomScaleNormal="70" zoomScalePageLayoutView="0" workbookViewId="0" topLeftCell="G7">
      <selection activeCell="C28" sqref="C28:AA28"/>
    </sheetView>
  </sheetViews>
  <sheetFormatPr defaultColWidth="9.140625" defaultRowHeight="15"/>
  <cols>
    <col min="1" max="1" width="3.00390625" style="0" customWidth="1"/>
    <col min="2" max="2" width="4.421875" style="0" customWidth="1"/>
    <col min="3" max="3" width="24.421875" style="0" customWidth="1"/>
    <col min="4" max="4" width="3.7109375" style="0" customWidth="1"/>
    <col min="5" max="5" width="3.57421875" style="0" customWidth="1"/>
    <col min="6" max="6" width="4.00390625" style="0" customWidth="1"/>
    <col min="7" max="7" width="3.57421875" style="0" customWidth="1"/>
    <col min="8" max="8" width="3.28125" style="0" customWidth="1"/>
    <col min="9" max="10" width="3.140625" style="0" customWidth="1"/>
    <col min="11" max="11" width="3.00390625" style="0" customWidth="1"/>
    <col min="12" max="13" width="3.421875" style="0" customWidth="1"/>
    <col min="14" max="14" width="3.28125" style="0" customWidth="1"/>
    <col min="15" max="16" width="3.421875" style="0" customWidth="1"/>
    <col min="17" max="17" width="3.5742187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  <col min="22" max="22" width="3.8515625" style="0" customWidth="1"/>
    <col min="23" max="24" width="3.57421875" style="0" customWidth="1"/>
    <col min="25" max="25" width="3.7109375" style="0" customWidth="1"/>
    <col min="26" max="26" width="3.421875" style="0" customWidth="1"/>
    <col min="27" max="27" width="4.421875" style="0" customWidth="1"/>
    <col min="28" max="28" width="3.8515625" style="0" customWidth="1"/>
    <col min="29" max="29" width="3.7109375" style="0" customWidth="1"/>
    <col min="30" max="30" width="3.8515625" style="0" customWidth="1"/>
    <col min="31" max="31" width="3.28125" style="0" customWidth="1"/>
    <col min="32" max="32" width="3.57421875" style="0" customWidth="1"/>
    <col min="33" max="33" width="3.7109375" style="0" customWidth="1"/>
    <col min="34" max="34" width="3.57421875" style="0" customWidth="1"/>
    <col min="35" max="35" width="4.421875" style="0" customWidth="1"/>
    <col min="36" max="37" width="3.57421875" style="0" customWidth="1"/>
    <col min="38" max="38" width="3.28125" style="0" customWidth="1"/>
    <col min="39" max="39" width="4.00390625" style="0" customWidth="1"/>
    <col min="40" max="40" width="3.57421875" style="0" customWidth="1"/>
    <col min="41" max="41" width="3.421875" style="0" customWidth="1"/>
    <col min="42" max="42" width="3.140625" style="0" customWidth="1"/>
    <col min="43" max="44" width="3.28125" style="0" customWidth="1"/>
    <col min="45" max="46" width="3.421875" style="0" customWidth="1"/>
    <col min="47" max="47" width="3.140625" style="0" customWidth="1"/>
    <col min="48" max="49" width="3.7109375" style="0" customWidth="1"/>
    <col min="50" max="50" width="3.57421875" style="0" customWidth="1"/>
    <col min="51" max="51" width="3.421875" style="0" customWidth="1"/>
    <col min="52" max="53" width="3.28125" style="0" customWidth="1"/>
    <col min="54" max="55" width="3.7109375" style="0" customWidth="1"/>
    <col min="56" max="56" width="8.421875" style="0" customWidth="1"/>
  </cols>
  <sheetData>
    <row r="1" spans="40:56" ht="15">
      <c r="AN1" s="336" t="s">
        <v>95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40:56" ht="15"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15">
      <c r="A4" s="345" t="s">
        <v>146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</row>
    <row r="5" spans="1:56" ht="69" customHeight="1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4.25" customHeight="1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7" ht="33.75" customHeight="1">
      <c r="A10" s="326" t="s">
        <v>147</v>
      </c>
      <c r="B10" s="3">
        <v>1</v>
      </c>
      <c r="C10" s="4" t="s">
        <v>58</v>
      </c>
      <c r="D10" s="5">
        <f aca="true" t="shared" si="0" ref="D10:S10">D11+D12+D13+D14</f>
        <v>14</v>
      </c>
      <c r="E10" s="5">
        <f t="shared" si="0"/>
        <v>14</v>
      </c>
      <c r="F10" s="5">
        <f t="shared" si="0"/>
        <v>14</v>
      </c>
      <c r="G10" s="5">
        <f t="shared" si="0"/>
        <v>14</v>
      </c>
      <c r="H10" s="5">
        <f t="shared" si="0"/>
        <v>14</v>
      </c>
      <c r="I10" s="5">
        <f t="shared" si="0"/>
        <v>14</v>
      </c>
      <c r="J10" s="5">
        <f t="shared" si="0"/>
        <v>14</v>
      </c>
      <c r="K10" s="5">
        <f t="shared" si="0"/>
        <v>12</v>
      </c>
      <c r="L10" s="5">
        <f t="shared" si="0"/>
        <v>12</v>
      </c>
      <c r="M10" s="5">
        <f t="shared" si="0"/>
        <v>6</v>
      </c>
      <c r="N10" s="5">
        <f t="shared" si="0"/>
        <v>10</v>
      </c>
      <c r="O10" s="5">
        <f t="shared" si="0"/>
        <v>8</v>
      </c>
      <c r="P10" s="5">
        <f t="shared" si="0"/>
        <v>6</v>
      </c>
      <c r="Q10" s="5">
        <f t="shared" si="0"/>
        <v>4</v>
      </c>
      <c r="R10" s="5">
        <f t="shared" si="0"/>
        <v>2</v>
      </c>
      <c r="S10" s="5">
        <f t="shared" si="0"/>
        <v>0</v>
      </c>
      <c r="T10" s="5">
        <f>T11+T12+T14</f>
        <v>0</v>
      </c>
      <c r="U10" s="5"/>
      <c r="V10" s="5"/>
      <c r="W10" s="5"/>
      <c r="X10" s="5"/>
      <c r="Y10" s="39"/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 t="s">
        <v>45</v>
      </c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  <c r="BE10" s="5">
        <f>BE11+BE12+BE13+BE14</f>
        <v>158</v>
      </c>
    </row>
    <row r="11" spans="1:57" ht="15">
      <c r="A11" s="327"/>
      <c r="B11" s="21" t="s">
        <v>60</v>
      </c>
      <c r="C11" s="2" t="s">
        <v>61</v>
      </c>
      <c r="D11" s="7">
        <v>2</v>
      </c>
      <c r="E11" s="7">
        <v>2</v>
      </c>
      <c r="F11" s="7">
        <v>2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/>
      <c r="T11" s="7"/>
      <c r="U11" s="9" t="s">
        <v>45</v>
      </c>
      <c r="V11" s="9" t="s">
        <v>45</v>
      </c>
      <c r="W11" s="7"/>
      <c r="X11" s="7"/>
      <c r="Y11" s="39"/>
      <c r="Z11" s="39"/>
      <c r="AA11" s="3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39"/>
      <c r="AU11" s="12" t="s">
        <v>45</v>
      </c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/>
      <c r="BE11" s="7">
        <v>30</v>
      </c>
    </row>
    <row r="12" spans="1:57" ht="15">
      <c r="A12" s="327"/>
      <c r="B12" s="21" t="s">
        <v>62</v>
      </c>
      <c r="C12" s="2" t="s">
        <v>66</v>
      </c>
      <c r="D12" s="7">
        <v>4</v>
      </c>
      <c r="E12" s="7">
        <v>4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2</v>
      </c>
      <c r="M12" s="7"/>
      <c r="N12" s="7"/>
      <c r="O12" s="7"/>
      <c r="P12" s="7"/>
      <c r="Q12" s="7"/>
      <c r="R12" s="7"/>
      <c r="S12" s="7"/>
      <c r="T12" s="7"/>
      <c r="U12" s="9" t="s">
        <v>45</v>
      </c>
      <c r="V12" s="9" t="s">
        <v>45</v>
      </c>
      <c r="W12" s="7"/>
      <c r="X12" s="7"/>
      <c r="Y12" s="39"/>
      <c r="Z12" s="39"/>
      <c r="AA12" s="39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9"/>
      <c r="AU12" s="12" t="s">
        <v>45</v>
      </c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/>
      <c r="BE12" s="7">
        <v>34</v>
      </c>
    </row>
    <row r="13" spans="1:57" ht="15">
      <c r="A13" s="327"/>
      <c r="B13" s="21" t="s">
        <v>63</v>
      </c>
      <c r="C13" s="2" t="s">
        <v>29</v>
      </c>
      <c r="D13" s="7">
        <v>4</v>
      </c>
      <c r="E13" s="7">
        <v>4</v>
      </c>
      <c r="F13" s="7">
        <v>4</v>
      </c>
      <c r="G13" s="7">
        <v>4</v>
      </c>
      <c r="H13" s="7">
        <v>4</v>
      </c>
      <c r="I13" s="7">
        <v>4</v>
      </c>
      <c r="J13" s="7">
        <v>4</v>
      </c>
      <c r="K13" s="7">
        <v>4</v>
      </c>
      <c r="L13" s="7">
        <v>4</v>
      </c>
      <c r="M13" s="7">
        <v>4</v>
      </c>
      <c r="N13" s="7">
        <v>4</v>
      </c>
      <c r="O13" s="7">
        <v>4</v>
      </c>
      <c r="P13" s="7">
        <v>4</v>
      </c>
      <c r="Q13" s="7">
        <v>2</v>
      </c>
      <c r="R13" s="7"/>
      <c r="S13" s="7"/>
      <c r="T13" s="7"/>
      <c r="U13" s="9" t="s">
        <v>45</v>
      </c>
      <c r="V13" s="9" t="s">
        <v>45</v>
      </c>
      <c r="W13" s="7"/>
      <c r="X13" s="7"/>
      <c r="Y13" s="39"/>
      <c r="Z13" s="39"/>
      <c r="AA13" s="39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9"/>
      <c r="AU13" s="12" t="s">
        <v>45</v>
      </c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/>
      <c r="BE13" s="7">
        <v>54</v>
      </c>
    </row>
    <row r="14" spans="1:57" ht="30.75" customHeight="1">
      <c r="A14" s="327"/>
      <c r="B14" s="21" t="s">
        <v>64</v>
      </c>
      <c r="C14" s="23" t="s">
        <v>67</v>
      </c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4</v>
      </c>
      <c r="J14" s="7">
        <v>4</v>
      </c>
      <c r="K14" s="7">
        <v>2</v>
      </c>
      <c r="L14" s="7">
        <v>4</v>
      </c>
      <c r="M14" s="7"/>
      <c r="N14" s="7">
        <v>4</v>
      </c>
      <c r="O14" s="7">
        <v>2</v>
      </c>
      <c r="P14" s="7"/>
      <c r="Q14" s="7"/>
      <c r="R14" s="7"/>
      <c r="S14" s="7"/>
      <c r="T14" s="7"/>
      <c r="U14" s="9" t="s">
        <v>45</v>
      </c>
      <c r="V14" s="9" t="s">
        <v>45</v>
      </c>
      <c r="W14" s="7"/>
      <c r="X14" s="7"/>
      <c r="Y14" s="39"/>
      <c r="Z14" s="39"/>
      <c r="AA14" s="39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9"/>
      <c r="AU14" s="12" t="s">
        <v>45</v>
      </c>
      <c r="AV14" s="12" t="s">
        <v>45</v>
      </c>
      <c r="AW14" s="12" t="s">
        <v>45</v>
      </c>
      <c r="AX14" s="12" t="s">
        <v>45</v>
      </c>
      <c r="AY14" s="12" t="s">
        <v>45</v>
      </c>
      <c r="AZ14" s="12" t="s">
        <v>45</v>
      </c>
      <c r="BA14" s="12" t="s">
        <v>45</v>
      </c>
      <c r="BB14" s="12" t="s">
        <v>45</v>
      </c>
      <c r="BC14" s="12" t="s">
        <v>45</v>
      </c>
      <c r="BD14" s="7"/>
      <c r="BE14" s="7">
        <v>40</v>
      </c>
    </row>
    <row r="15" spans="1:57" ht="33.75" customHeight="1">
      <c r="A15" s="327"/>
      <c r="B15" s="24" t="s">
        <v>69</v>
      </c>
      <c r="C15" s="6" t="s">
        <v>70</v>
      </c>
      <c r="D15" s="5">
        <f aca="true" t="shared" si="1" ref="D15:T15">D16+D20</f>
        <v>22</v>
      </c>
      <c r="E15" s="5">
        <f t="shared" si="1"/>
        <v>22</v>
      </c>
      <c r="F15" s="5">
        <f t="shared" si="1"/>
        <v>22</v>
      </c>
      <c r="G15" s="5">
        <f t="shared" si="1"/>
        <v>22</v>
      </c>
      <c r="H15" s="5">
        <f t="shared" si="1"/>
        <v>22</v>
      </c>
      <c r="I15" s="5">
        <f t="shared" si="1"/>
        <v>22</v>
      </c>
      <c r="J15" s="5">
        <f t="shared" si="1"/>
        <v>22</v>
      </c>
      <c r="K15" s="5">
        <f t="shared" si="1"/>
        <v>24</v>
      </c>
      <c r="L15" s="5">
        <f t="shared" si="1"/>
        <v>24</v>
      </c>
      <c r="M15" s="5">
        <f t="shared" si="1"/>
        <v>18</v>
      </c>
      <c r="N15" s="5">
        <f t="shared" si="1"/>
        <v>26</v>
      </c>
      <c r="O15" s="5">
        <f t="shared" si="1"/>
        <v>28</v>
      </c>
      <c r="P15" s="5">
        <f t="shared" si="1"/>
        <v>30</v>
      </c>
      <c r="Q15" s="5">
        <f t="shared" si="1"/>
        <v>32</v>
      </c>
      <c r="R15" s="5">
        <f t="shared" si="1"/>
        <v>34</v>
      </c>
      <c r="S15" s="5">
        <f t="shared" si="1"/>
        <v>36</v>
      </c>
      <c r="T15" s="5">
        <f t="shared" si="1"/>
        <v>36</v>
      </c>
      <c r="U15" s="5"/>
      <c r="V15" s="5"/>
      <c r="W15" s="5">
        <f>W16+W20</f>
        <v>36</v>
      </c>
      <c r="X15" s="5">
        <f>X16+X20</f>
        <v>36</v>
      </c>
      <c r="Y15" s="39">
        <f>Y16+Y20</f>
        <v>36</v>
      </c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  <c r="AU15" s="5" t="s">
        <v>45</v>
      </c>
      <c r="AV15" s="5" t="s">
        <v>45</v>
      </c>
      <c r="AW15" s="5" t="s">
        <v>45</v>
      </c>
      <c r="AX15" s="5" t="s">
        <v>45</v>
      </c>
      <c r="AY15" s="5" t="s">
        <v>45</v>
      </c>
      <c r="AZ15" s="5" t="s">
        <v>45</v>
      </c>
      <c r="BA15" s="5" t="s">
        <v>45</v>
      </c>
      <c r="BB15" s="5" t="s">
        <v>45</v>
      </c>
      <c r="BC15" s="5" t="s">
        <v>45</v>
      </c>
      <c r="BD15" s="5"/>
      <c r="BE15" s="5">
        <f>BE16+BE20</f>
        <v>1217</v>
      </c>
    </row>
    <row r="16" spans="1:57" ht="33" customHeight="1">
      <c r="A16" s="327"/>
      <c r="B16" s="20"/>
      <c r="C16" s="10" t="s">
        <v>76</v>
      </c>
      <c r="D16" s="9">
        <f aca="true" t="shared" si="2" ref="D16:R16">D17+D18+D19</f>
        <v>2</v>
      </c>
      <c r="E16" s="9">
        <f t="shared" si="2"/>
        <v>2</v>
      </c>
      <c r="F16" s="9">
        <f t="shared" si="2"/>
        <v>2</v>
      </c>
      <c r="G16" s="9">
        <f t="shared" si="2"/>
        <v>2</v>
      </c>
      <c r="H16" s="9">
        <f t="shared" si="2"/>
        <v>2</v>
      </c>
      <c r="I16" s="9">
        <f t="shared" si="2"/>
        <v>2</v>
      </c>
      <c r="J16" s="9">
        <f t="shared" si="2"/>
        <v>4</v>
      </c>
      <c r="K16" s="9">
        <f t="shared" si="2"/>
        <v>4</v>
      </c>
      <c r="L16" s="9">
        <f t="shared" si="2"/>
        <v>6</v>
      </c>
      <c r="M16" s="9">
        <f t="shared" si="2"/>
        <v>0</v>
      </c>
      <c r="N16" s="9">
        <f t="shared" si="2"/>
        <v>2</v>
      </c>
      <c r="O16" s="9">
        <f t="shared" si="2"/>
        <v>8</v>
      </c>
      <c r="P16" s="9">
        <f t="shared" si="2"/>
        <v>6</v>
      </c>
      <c r="Q16" s="9">
        <f t="shared" si="2"/>
        <v>6</v>
      </c>
      <c r="R16" s="9">
        <f t="shared" si="2"/>
        <v>6</v>
      </c>
      <c r="S16" s="9">
        <f>S18+S19</f>
        <v>4</v>
      </c>
      <c r="T16" s="9">
        <f>T17+T18+T19</f>
        <v>6</v>
      </c>
      <c r="U16" s="9"/>
      <c r="V16" s="9"/>
      <c r="W16" s="9">
        <f>W17+W18+W19</f>
        <v>8</v>
      </c>
      <c r="X16" s="9">
        <f>X17+X18+X19</f>
        <v>4</v>
      </c>
      <c r="Y16" s="39">
        <f>Y17+Y18+Y19</f>
        <v>6</v>
      </c>
      <c r="Z16" s="9"/>
      <c r="AA16" s="9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9"/>
      <c r="AU16" s="9" t="s">
        <v>45</v>
      </c>
      <c r="AV16" s="9" t="s">
        <v>45</v>
      </c>
      <c r="AW16" s="9" t="s">
        <v>45</v>
      </c>
      <c r="AX16" s="9" t="s">
        <v>45</v>
      </c>
      <c r="AY16" s="9" t="s">
        <v>45</v>
      </c>
      <c r="AZ16" s="9" t="s">
        <v>45</v>
      </c>
      <c r="BA16" s="9" t="s">
        <v>45</v>
      </c>
      <c r="BB16" s="9" t="s">
        <v>45</v>
      </c>
      <c r="BC16" s="9" t="s">
        <v>45</v>
      </c>
      <c r="BD16" s="9"/>
      <c r="BE16" s="9">
        <f>BE17+BE18+BE19</f>
        <v>88</v>
      </c>
    </row>
    <row r="17" spans="1:57" ht="21.75" customHeight="1">
      <c r="A17" s="327"/>
      <c r="B17" s="22" t="s">
        <v>71</v>
      </c>
      <c r="C17" s="17" t="s">
        <v>98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/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9" t="s">
        <v>45</v>
      </c>
      <c r="V17" s="9" t="s">
        <v>45</v>
      </c>
      <c r="W17" s="12">
        <v>2</v>
      </c>
      <c r="X17" s="12"/>
      <c r="Y17" s="39"/>
      <c r="Z17" s="39"/>
      <c r="AA17" s="39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9"/>
      <c r="AU17" s="12" t="s">
        <v>45</v>
      </c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  <c r="BE17" s="12">
        <v>34</v>
      </c>
    </row>
    <row r="18" spans="1:57" ht="29.25" customHeight="1">
      <c r="A18" s="327"/>
      <c r="B18" s="21" t="s">
        <v>72</v>
      </c>
      <c r="C18" s="8" t="s">
        <v>105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9" t="s">
        <v>45</v>
      </c>
      <c r="V18" s="9" t="s">
        <v>45</v>
      </c>
      <c r="W18" s="7">
        <v>4</v>
      </c>
      <c r="X18" s="7">
        <v>2</v>
      </c>
      <c r="Y18" s="39">
        <v>2</v>
      </c>
      <c r="Z18" s="39"/>
      <c r="AA18" s="3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9"/>
      <c r="AU18" s="12" t="s">
        <v>45</v>
      </c>
      <c r="AV18" s="12" t="s">
        <v>45</v>
      </c>
      <c r="AW18" s="12" t="s">
        <v>45</v>
      </c>
      <c r="AX18" s="12" t="s">
        <v>45</v>
      </c>
      <c r="AY18" s="12" t="s">
        <v>45</v>
      </c>
      <c r="AZ18" s="12" t="s">
        <v>45</v>
      </c>
      <c r="BA18" s="12" t="s">
        <v>45</v>
      </c>
      <c r="BB18" s="12" t="s">
        <v>45</v>
      </c>
      <c r="BC18" s="12" t="s">
        <v>45</v>
      </c>
      <c r="BD18" s="12"/>
      <c r="BE18" s="12">
        <v>20</v>
      </c>
    </row>
    <row r="19" spans="1:58" ht="21.75" customHeight="1">
      <c r="A19" s="327"/>
      <c r="B19" s="21" t="s">
        <v>74</v>
      </c>
      <c r="C19" s="8" t="s">
        <v>103</v>
      </c>
      <c r="D19" s="7"/>
      <c r="E19" s="7"/>
      <c r="F19" s="7"/>
      <c r="G19" s="7"/>
      <c r="H19" s="7"/>
      <c r="I19" s="7"/>
      <c r="J19" s="7">
        <v>2</v>
      </c>
      <c r="K19" s="7">
        <v>2</v>
      </c>
      <c r="L19" s="7">
        <v>4</v>
      </c>
      <c r="M19" s="7"/>
      <c r="N19" s="7"/>
      <c r="O19" s="7">
        <v>4</v>
      </c>
      <c r="P19" s="7">
        <v>2</v>
      </c>
      <c r="Q19" s="7">
        <v>2</v>
      </c>
      <c r="R19" s="7">
        <v>2</v>
      </c>
      <c r="S19" s="7">
        <v>2</v>
      </c>
      <c r="T19" s="7">
        <v>2</v>
      </c>
      <c r="U19" s="9" t="s">
        <v>45</v>
      </c>
      <c r="V19" s="9" t="s">
        <v>45</v>
      </c>
      <c r="W19" s="7">
        <v>2</v>
      </c>
      <c r="X19" s="7">
        <v>2</v>
      </c>
      <c r="Y19" s="39">
        <v>4</v>
      </c>
      <c r="Z19" s="7">
        <v>6</v>
      </c>
      <c r="AA19" s="7">
        <v>2</v>
      </c>
      <c r="AB19" s="15">
        <v>4</v>
      </c>
      <c r="AC19" s="15"/>
      <c r="AD19" s="15">
        <v>4</v>
      </c>
      <c r="AE19" s="15"/>
      <c r="AF19" s="15">
        <v>4</v>
      </c>
      <c r="AG19" s="15">
        <v>2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2"/>
      <c r="AU19" s="12" t="s">
        <v>45</v>
      </c>
      <c r="AV19" s="12" t="s">
        <v>45</v>
      </c>
      <c r="AW19" s="12" t="s">
        <v>45</v>
      </c>
      <c r="AX19" s="12" t="s">
        <v>45</v>
      </c>
      <c r="AY19" s="12" t="s">
        <v>45</v>
      </c>
      <c r="AZ19" s="12" t="s">
        <v>45</v>
      </c>
      <c r="BA19" s="12" t="s">
        <v>45</v>
      </c>
      <c r="BB19" s="12" t="s">
        <v>45</v>
      </c>
      <c r="BC19" s="12" t="s">
        <v>45</v>
      </c>
      <c r="BD19" s="12">
        <v>22</v>
      </c>
      <c r="BE19" s="12">
        <v>34</v>
      </c>
      <c r="BF19" s="44" t="s">
        <v>167</v>
      </c>
    </row>
    <row r="20" spans="1:57" ht="24" customHeight="1">
      <c r="A20" s="327"/>
      <c r="B20" s="20"/>
      <c r="C20" s="10" t="s">
        <v>113</v>
      </c>
      <c r="D20" s="9">
        <f aca="true" t="shared" si="3" ref="D20:S20">D21+D22+D23+D24</f>
        <v>20</v>
      </c>
      <c r="E20" s="9">
        <f t="shared" si="3"/>
        <v>20</v>
      </c>
      <c r="F20" s="9">
        <f t="shared" si="3"/>
        <v>20</v>
      </c>
      <c r="G20" s="9">
        <f t="shared" si="3"/>
        <v>20</v>
      </c>
      <c r="H20" s="9">
        <f t="shared" si="3"/>
        <v>20</v>
      </c>
      <c r="I20" s="9">
        <f t="shared" si="3"/>
        <v>20</v>
      </c>
      <c r="J20" s="9">
        <f t="shared" si="3"/>
        <v>18</v>
      </c>
      <c r="K20" s="9">
        <f t="shared" si="3"/>
        <v>20</v>
      </c>
      <c r="L20" s="9">
        <f t="shared" si="3"/>
        <v>18</v>
      </c>
      <c r="M20" s="9">
        <f t="shared" si="3"/>
        <v>18</v>
      </c>
      <c r="N20" s="9">
        <f t="shared" si="3"/>
        <v>24</v>
      </c>
      <c r="O20" s="9">
        <f t="shared" si="3"/>
        <v>20</v>
      </c>
      <c r="P20" s="9">
        <f t="shared" si="3"/>
        <v>24</v>
      </c>
      <c r="Q20" s="9">
        <f t="shared" si="3"/>
        <v>26</v>
      </c>
      <c r="R20" s="9">
        <f t="shared" si="3"/>
        <v>28</v>
      </c>
      <c r="S20" s="9">
        <f t="shared" si="3"/>
        <v>32</v>
      </c>
      <c r="T20" s="9">
        <f>T22+T23+T24</f>
        <v>30</v>
      </c>
      <c r="U20" s="9"/>
      <c r="V20" s="9"/>
      <c r="W20" s="9">
        <f>W21+W22+W23+W24</f>
        <v>28</v>
      </c>
      <c r="X20" s="9">
        <f>X21+X22+X23+X24</f>
        <v>32</v>
      </c>
      <c r="Y20" s="39">
        <f>Y21+Y22+Y23+Y24</f>
        <v>30</v>
      </c>
      <c r="Z20" s="9"/>
      <c r="AA20" s="9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"/>
      <c r="AU20" s="9" t="s">
        <v>45</v>
      </c>
      <c r="AV20" s="9" t="s">
        <v>45</v>
      </c>
      <c r="AW20" s="9" t="s">
        <v>45</v>
      </c>
      <c r="AX20" s="9" t="s">
        <v>45</v>
      </c>
      <c r="AY20" s="9" t="s">
        <v>45</v>
      </c>
      <c r="AZ20" s="9" t="s">
        <v>45</v>
      </c>
      <c r="BA20" s="9" t="s">
        <v>45</v>
      </c>
      <c r="BB20" s="9" t="s">
        <v>45</v>
      </c>
      <c r="BC20" s="9" t="s">
        <v>45</v>
      </c>
      <c r="BD20" s="9"/>
      <c r="BE20" s="9">
        <f>BE21+BE22+BE23+BE24+BE25</f>
        <v>1129</v>
      </c>
    </row>
    <row r="21" spans="1:57" ht="51.75" customHeight="1">
      <c r="A21" s="327"/>
      <c r="B21" s="21" t="s">
        <v>77</v>
      </c>
      <c r="C21" s="8" t="s">
        <v>143</v>
      </c>
      <c r="D21" s="7">
        <v>10</v>
      </c>
      <c r="E21" s="7">
        <v>4</v>
      </c>
      <c r="F21" s="7">
        <v>10</v>
      </c>
      <c r="G21" s="7">
        <v>4</v>
      </c>
      <c r="H21" s="7">
        <v>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" t="s">
        <v>45</v>
      </c>
      <c r="V21" s="9" t="s">
        <v>45</v>
      </c>
      <c r="W21" s="7"/>
      <c r="X21" s="7"/>
      <c r="Y21" s="39"/>
      <c r="Z21" s="39"/>
      <c r="AA21" s="39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39"/>
      <c r="AU21" s="9" t="s">
        <v>45</v>
      </c>
      <c r="AV21" s="7" t="s">
        <v>45</v>
      </c>
      <c r="AW21" s="7" t="s">
        <v>45</v>
      </c>
      <c r="AX21" s="9" t="s">
        <v>45</v>
      </c>
      <c r="AY21" s="7" t="s">
        <v>45</v>
      </c>
      <c r="AZ21" s="7" t="s">
        <v>45</v>
      </c>
      <c r="BA21" s="9" t="s">
        <v>45</v>
      </c>
      <c r="BB21" s="7" t="s">
        <v>45</v>
      </c>
      <c r="BC21" s="7" t="s">
        <v>45</v>
      </c>
      <c r="BD21" s="7"/>
      <c r="BE21" s="7">
        <v>30</v>
      </c>
    </row>
    <row r="22" spans="1:58" ht="30.75" customHeight="1">
      <c r="A22" s="327"/>
      <c r="B22" s="21" t="s">
        <v>82</v>
      </c>
      <c r="C22" s="8" t="s">
        <v>108</v>
      </c>
      <c r="D22" s="7">
        <v>4</v>
      </c>
      <c r="E22" s="7">
        <v>4</v>
      </c>
      <c r="F22" s="7">
        <v>4</v>
      </c>
      <c r="G22" s="7">
        <v>4</v>
      </c>
      <c r="H22" s="7">
        <v>12</v>
      </c>
      <c r="I22" s="7">
        <v>8</v>
      </c>
      <c r="J22" s="7">
        <v>12</v>
      </c>
      <c r="K22" s="7">
        <v>8</v>
      </c>
      <c r="L22" s="7">
        <v>12</v>
      </c>
      <c r="M22" s="7">
        <v>12</v>
      </c>
      <c r="N22" s="7">
        <v>12</v>
      </c>
      <c r="O22" s="7">
        <v>8</v>
      </c>
      <c r="P22" s="7">
        <v>12</v>
      </c>
      <c r="Q22" s="7">
        <v>8</v>
      </c>
      <c r="R22" s="7">
        <v>10</v>
      </c>
      <c r="S22" s="7">
        <v>10</v>
      </c>
      <c r="T22" s="7">
        <v>12</v>
      </c>
      <c r="U22" s="9" t="s">
        <v>45</v>
      </c>
      <c r="V22" s="9" t="s">
        <v>45</v>
      </c>
      <c r="W22" s="7">
        <v>8</v>
      </c>
      <c r="X22" s="7">
        <v>12</v>
      </c>
      <c r="Y22" s="39">
        <v>8</v>
      </c>
      <c r="Z22" s="35">
        <v>12</v>
      </c>
      <c r="AA22" s="35">
        <v>16</v>
      </c>
      <c r="AB22" s="34">
        <v>14</v>
      </c>
      <c r="AC22" s="34">
        <v>8</v>
      </c>
      <c r="AD22" s="34">
        <v>14</v>
      </c>
      <c r="AE22" s="34">
        <v>8</v>
      </c>
      <c r="AF22" s="34">
        <v>14</v>
      </c>
      <c r="AG22" s="15">
        <v>16</v>
      </c>
      <c r="AH22" s="15">
        <v>11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7"/>
      <c r="AU22" s="9">
        <v>6</v>
      </c>
      <c r="AV22" s="7" t="s">
        <v>45</v>
      </c>
      <c r="AW22" s="7" t="s">
        <v>45</v>
      </c>
      <c r="AX22" s="9" t="s">
        <v>45</v>
      </c>
      <c r="AY22" s="7" t="s">
        <v>45</v>
      </c>
      <c r="AZ22" s="7" t="s">
        <v>45</v>
      </c>
      <c r="BA22" s="9" t="s">
        <v>45</v>
      </c>
      <c r="BB22" s="7" t="s">
        <v>45</v>
      </c>
      <c r="BC22" s="7" t="s">
        <v>45</v>
      </c>
      <c r="BD22" s="7" t="s">
        <v>164</v>
      </c>
      <c r="BE22" s="7">
        <v>179</v>
      </c>
      <c r="BF22" s="43" t="s">
        <v>166</v>
      </c>
    </row>
    <row r="23" spans="1:57" ht="33" customHeight="1">
      <c r="A23" s="327"/>
      <c r="B23" s="21" t="s">
        <v>80</v>
      </c>
      <c r="C23" s="8" t="s">
        <v>96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</v>
      </c>
      <c r="T23" s="7"/>
      <c r="U23" s="9" t="s">
        <v>45</v>
      </c>
      <c r="V23" s="9" t="s">
        <v>45</v>
      </c>
      <c r="W23" s="7">
        <v>2</v>
      </c>
      <c r="X23" s="7">
        <v>2</v>
      </c>
      <c r="Y23" s="39">
        <v>4</v>
      </c>
      <c r="Z23" s="39"/>
      <c r="AA23" s="39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39"/>
      <c r="AU23" s="9" t="s">
        <v>45</v>
      </c>
      <c r="AV23" s="7" t="s">
        <v>45</v>
      </c>
      <c r="AW23" s="7" t="s">
        <v>45</v>
      </c>
      <c r="AX23" s="9" t="s">
        <v>45</v>
      </c>
      <c r="AY23" s="7" t="s">
        <v>45</v>
      </c>
      <c r="AZ23" s="7" t="s">
        <v>45</v>
      </c>
      <c r="BA23" s="9" t="s">
        <v>45</v>
      </c>
      <c r="BB23" s="7" t="s">
        <v>45</v>
      </c>
      <c r="BC23" s="7" t="s">
        <v>45</v>
      </c>
      <c r="BD23" s="7"/>
      <c r="BE23" s="7">
        <v>20</v>
      </c>
    </row>
    <row r="24" spans="1:58" ht="21" customHeight="1">
      <c r="A24" s="327"/>
      <c r="B24" s="21" t="s">
        <v>86</v>
      </c>
      <c r="C24" s="8" t="s">
        <v>85</v>
      </c>
      <c r="D24" s="7">
        <v>6</v>
      </c>
      <c r="E24" s="7">
        <v>12</v>
      </c>
      <c r="F24" s="7">
        <v>6</v>
      </c>
      <c r="G24" s="7">
        <v>12</v>
      </c>
      <c r="H24" s="7">
        <v>6</v>
      </c>
      <c r="I24" s="7">
        <v>12</v>
      </c>
      <c r="J24" s="7">
        <v>6</v>
      </c>
      <c r="K24" s="7">
        <v>12</v>
      </c>
      <c r="L24" s="7">
        <v>6</v>
      </c>
      <c r="M24" s="7">
        <v>6</v>
      </c>
      <c r="N24" s="7">
        <v>12</v>
      </c>
      <c r="O24" s="7">
        <v>12</v>
      </c>
      <c r="P24" s="7">
        <v>12</v>
      </c>
      <c r="Q24" s="7">
        <v>18</v>
      </c>
      <c r="R24" s="7">
        <v>18</v>
      </c>
      <c r="S24" s="7">
        <v>18</v>
      </c>
      <c r="T24" s="7">
        <v>18</v>
      </c>
      <c r="U24" s="9" t="s">
        <v>45</v>
      </c>
      <c r="V24" s="9" t="s">
        <v>45</v>
      </c>
      <c r="W24" s="7">
        <v>18</v>
      </c>
      <c r="X24" s="7">
        <v>18</v>
      </c>
      <c r="Y24" s="39">
        <v>18</v>
      </c>
      <c r="Z24" s="7">
        <v>18</v>
      </c>
      <c r="AA24" s="7">
        <v>18</v>
      </c>
      <c r="AB24" s="15">
        <v>24</v>
      </c>
      <c r="AC24" s="15">
        <v>12</v>
      </c>
      <c r="AD24" s="15">
        <v>18</v>
      </c>
      <c r="AE24" s="15">
        <v>12</v>
      </c>
      <c r="AF24" s="15">
        <v>18</v>
      </c>
      <c r="AG24" s="15">
        <v>18</v>
      </c>
      <c r="AH24" s="15">
        <v>6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7"/>
      <c r="AU24" s="9" t="s">
        <v>45</v>
      </c>
      <c r="AV24" s="7" t="s">
        <v>45</v>
      </c>
      <c r="AW24" s="7" t="s">
        <v>45</v>
      </c>
      <c r="AX24" s="9" t="s">
        <v>45</v>
      </c>
      <c r="AY24" s="7" t="s">
        <v>45</v>
      </c>
      <c r="AZ24" s="7" t="s">
        <v>45</v>
      </c>
      <c r="BA24" s="9" t="s">
        <v>45</v>
      </c>
      <c r="BB24" s="7" t="s">
        <v>45</v>
      </c>
      <c r="BC24" s="7" t="s">
        <v>45</v>
      </c>
      <c r="BD24" s="7">
        <v>144</v>
      </c>
      <c r="BE24" s="7">
        <v>468</v>
      </c>
      <c r="BF24" s="43" t="s">
        <v>165</v>
      </c>
    </row>
    <row r="25" spans="1:57" ht="30.75" customHeight="1">
      <c r="A25" s="327"/>
      <c r="B25" s="21" t="s">
        <v>135</v>
      </c>
      <c r="C25" s="8" t="s">
        <v>87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" t="s">
        <v>45</v>
      </c>
      <c r="V25" s="9" t="s">
        <v>45</v>
      </c>
      <c r="W25" s="7"/>
      <c r="X25" s="7"/>
      <c r="Y25" s="39"/>
      <c r="Z25" s="7"/>
      <c r="AA25" s="7"/>
      <c r="AB25" s="15"/>
      <c r="AC25" s="15"/>
      <c r="AD25" s="15"/>
      <c r="AE25" s="15"/>
      <c r="AF25" s="15"/>
      <c r="AG25" s="15"/>
      <c r="AH25" s="14">
        <v>20</v>
      </c>
      <c r="AI25" s="14">
        <v>36</v>
      </c>
      <c r="AJ25" s="14">
        <v>36</v>
      </c>
      <c r="AK25" s="14">
        <v>36</v>
      </c>
      <c r="AL25" s="14">
        <v>36</v>
      </c>
      <c r="AM25" s="9">
        <v>20</v>
      </c>
      <c r="AN25" s="9">
        <v>28</v>
      </c>
      <c r="AO25" s="9">
        <v>36</v>
      </c>
      <c r="AP25" s="9">
        <v>36</v>
      </c>
      <c r="AQ25" s="9">
        <v>36</v>
      </c>
      <c r="AR25" s="9">
        <v>36</v>
      </c>
      <c r="AS25" s="9">
        <v>28</v>
      </c>
      <c r="AT25" s="9">
        <v>36</v>
      </c>
      <c r="AU25" s="9">
        <v>12</v>
      </c>
      <c r="AV25" s="7" t="s">
        <v>45</v>
      </c>
      <c r="AW25" s="7" t="s">
        <v>45</v>
      </c>
      <c r="AX25" s="9" t="s">
        <v>45</v>
      </c>
      <c r="AY25" s="7" t="s">
        <v>45</v>
      </c>
      <c r="AZ25" s="7" t="s">
        <v>45</v>
      </c>
      <c r="BA25" s="9" t="s">
        <v>45</v>
      </c>
      <c r="BB25" s="7" t="s">
        <v>45</v>
      </c>
      <c r="BC25" s="7" t="s">
        <v>45</v>
      </c>
      <c r="BD25" s="7"/>
      <c r="BE25" s="7">
        <v>432</v>
      </c>
    </row>
    <row r="26" spans="1:57" ht="15">
      <c r="A26" s="328"/>
      <c r="B26" s="329" t="s">
        <v>44</v>
      </c>
      <c r="C26" s="329"/>
      <c r="D26" s="11">
        <f aca="true" t="shared" si="4" ref="D26:T26">D15+D10</f>
        <v>36</v>
      </c>
      <c r="E26" s="11">
        <f t="shared" si="4"/>
        <v>36</v>
      </c>
      <c r="F26" s="11">
        <f t="shared" si="4"/>
        <v>36</v>
      </c>
      <c r="G26" s="11">
        <f t="shared" si="4"/>
        <v>36</v>
      </c>
      <c r="H26" s="11">
        <f t="shared" si="4"/>
        <v>36</v>
      </c>
      <c r="I26" s="11">
        <f t="shared" si="4"/>
        <v>36</v>
      </c>
      <c r="J26" s="11">
        <f t="shared" si="4"/>
        <v>36</v>
      </c>
      <c r="K26" s="11">
        <f t="shared" si="4"/>
        <v>36</v>
      </c>
      <c r="L26" s="11">
        <f t="shared" si="4"/>
        <v>36</v>
      </c>
      <c r="M26" s="11">
        <f t="shared" si="4"/>
        <v>24</v>
      </c>
      <c r="N26" s="11">
        <f t="shared" si="4"/>
        <v>36</v>
      </c>
      <c r="O26" s="11">
        <f t="shared" si="4"/>
        <v>36</v>
      </c>
      <c r="P26" s="11">
        <f t="shared" si="4"/>
        <v>36</v>
      </c>
      <c r="Q26" s="11">
        <f t="shared" si="4"/>
        <v>36</v>
      </c>
      <c r="R26" s="11">
        <f t="shared" si="4"/>
        <v>36</v>
      </c>
      <c r="S26" s="11">
        <f t="shared" si="4"/>
        <v>36</v>
      </c>
      <c r="T26" s="11">
        <f t="shared" si="4"/>
        <v>36</v>
      </c>
      <c r="U26" s="11"/>
      <c r="V26" s="11"/>
      <c r="W26" s="11">
        <f>W15</f>
        <v>36</v>
      </c>
      <c r="X26" s="11">
        <f>X15</f>
        <v>36</v>
      </c>
      <c r="Y26" s="40">
        <f>Y15</f>
        <v>36</v>
      </c>
      <c r="Z26" s="11"/>
      <c r="AA26" s="11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1"/>
      <c r="AN26" s="11"/>
      <c r="AO26" s="11"/>
      <c r="AP26" s="11"/>
      <c r="AQ26" s="11"/>
      <c r="AR26" s="11"/>
      <c r="AS26" s="9"/>
      <c r="AT26" s="9"/>
      <c r="AU26" s="9" t="str">
        <f>AU15</f>
        <v>к</v>
      </c>
      <c r="AV26" s="9" t="s">
        <v>45</v>
      </c>
      <c r="AW26" s="9" t="s">
        <v>45</v>
      </c>
      <c r="AX26" s="9" t="str">
        <f>AX15</f>
        <v>к</v>
      </c>
      <c r="AY26" s="9" t="s">
        <v>45</v>
      </c>
      <c r="AZ26" s="9" t="s">
        <v>45</v>
      </c>
      <c r="BA26" s="9" t="str">
        <f>BA15</f>
        <v>к</v>
      </c>
      <c r="BB26" s="9" t="s">
        <v>45</v>
      </c>
      <c r="BC26" s="9" t="s">
        <v>45</v>
      </c>
      <c r="BD26" s="9"/>
      <c r="BE26" s="9">
        <f>BE15+BE10</f>
        <v>1375</v>
      </c>
    </row>
    <row r="27" spans="26:47" ht="15">
      <c r="Z27">
        <v>36</v>
      </c>
      <c r="AA27">
        <v>36</v>
      </c>
      <c r="AB27">
        <v>42</v>
      </c>
      <c r="AC27">
        <v>20</v>
      </c>
      <c r="AD27">
        <v>36</v>
      </c>
      <c r="AE27">
        <v>20</v>
      </c>
      <c r="AF27">
        <v>36</v>
      </c>
      <c r="AG27">
        <v>36</v>
      </c>
      <c r="AH27">
        <v>42</v>
      </c>
      <c r="AI27" s="46">
        <v>36</v>
      </c>
      <c r="AJ27">
        <v>36</v>
      </c>
      <c r="AK27">
        <v>36</v>
      </c>
      <c r="AL27">
        <v>36</v>
      </c>
      <c r="AM27">
        <v>20</v>
      </c>
      <c r="AN27">
        <v>28</v>
      </c>
      <c r="AO27">
        <v>36</v>
      </c>
      <c r="AP27">
        <v>36</v>
      </c>
      <c r="AQ27">
        <v>36</v>
      </c>
      <c r="AR27">
        <v>36</v>
      </c>
      <c r="AS27">
        <v>28</v>
      </c>
      <c r="AT27">
        <v>36</v>
      </c>
      <c r="AU27">
        <v>30</v>
      </c>
    </row>
    <row r="28" spans="3:27" ht="15">
      <c r="C28" s="330" t="s">
        <v>109</v>
      </c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</row>
    <row r="29" spans="36:53" ht="15">
      <c r="AJ29" s="332" t="s">
        <v>144</v>
      </c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</row>
  </sheetData>
  <sheetProtection/>
  <mergeCells count="23">
    <mergeCell ref="A10:A26"/>
    <mergeCell ref="B26:C26"/>
    <mergeCell ref="AV5:AY5"/>
    <mergeCell ref="C28:AA28"/>
    <mergeCell ref="Z5:AC5"/>
    <mergeCell ref="D6:BC6"/>
    <mergeCell ref="AM5:AP5"/>
    <mergeCell ref="V5:Y5"/>
    <mergeCell ref="Q5:T5"/>
    <mergeCell ref="AJ29:BA29"/>
    <mergeCell ref="AZ5:BC5"/>
    <mergeCell ref="AI5:AL5"/>
    <mergeCell ref="AR5:AT5"/>
    <mergeCell ref="AD5:AG5"/>
    <mergeCell ref="D8:BC8"/>
    <mergeCell ref="M5:P5"/>
    <mergeCell ref="AN1:BD3"/>
    <mergeCell ref="A4:BC4"/>
    <mergeCell ref="A5:A9"/>
    <mergeCell ref="B5:B9"/>
    <mergeCell ref="C5:C9"/>
    <mergeCell ref="D5:G5"/>
    <mergeCell ref="I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13"/>
  <sheetViews>
    <sheetView zoomScale="64" zoomScaleNormal="64" zoomScalePageLayoutView="0" workbookViewId="0" topLeftCell="A1">
      <selection activeCell="B10" sqref="B10:BE35"/>
    </sheetView>
  </sheetViews>
  <sheetFormatPr defaultColWidth="9.140625" defaultRowHeight="15"/>
  <cols>
    <col min="1" max="1" width="3.421875" style="0" customWidth="1"/>
    <col min="2" max="2" width="12.421875" style="0" customWidth="1"/>
    <col min="3" max="3" width="42.7109375" style="0" customWidth="1"/>
    <col min="4" max="4" width="3.57421875" style="0" customWidth="1"/>
    <col min="5" max="5" width="4.28125" style="0" customWidth="1"/>
    <col min="6" max="6" width="4.7109375" style="0" customWidth="1"/>
    <col min="7" max="7" width="4.8515625" style="0" customWidth="1"/>
    <col min="8" max="8" width="4.28125" style="0" customWidth="1"/>
    <col min="9" max="9" width="4.140625" style="0" customWidth="1"/>
    <col min="10" max="10" width="3.8515625" style="0" customWidth="1"/>
    <col min="11" max="11" width="3.7109375" style="0" customWidth="1"/>
    <col min="12" max="12" width="3.421875" style="0" customWidth="1"/>
    <col min="13" max="13" width="3.7109375" style="0" customWidth="1"/>
    <col min="14" max="14" width="3.57421875" style="0" customWidth="1"/>
    <col min="15" max="15" width="3.421875" style="0" customWidth="1"/>
    <col min="16" max="16" width="3.57421875" style="0" customWidth="1"/>
    <col min="17" max="17" width="3.8515625" style="0" customWidth="1"/>
    <col min="18" max="18" width="3.7109375" style="0" customWidth="1"/>
    <col min="19" max="19" width="3.421875" style="0" customWidth="1"/>
    <col min="20" max="20" width="3.28125" style="0" customWidth="1"/>
    <col min="21" max="21" width="4.7109375" style="0" customWidth="1"/>
    <col min="22" max="22" width="4.57421875" style="0" customWidth="1"/>
    <col min="23" max="23" width="4.00390625" style="0" customWidth="1"/>
    <col min="24" max="24" width="4.140625" style="0" customWidth="1"/>
    <col min="25" max="25" width="3.7109375" style="0" customWidth="1"/>
    <col min="26" max="26" width="4.421875" style="0" customWidth="1"/>
    <col min="27" max="27" width="3.57421875" style="0" customWidth="1"/>
    <col min="28" max="28" width="4.00390625" style="0" customWidth="1"/>
    <col min="29" max="29" width="3.8515625" style="0" customWidth="1"/>
    <col min="30" max="30" width="4.00390625" style="0" customWidth="1"/>
    <col min="31" max="31" width="4.140625" style="0" customWidth="1"/>
    <col min="32" max="32" width="3.421875" style="0" customWidth="1"/>
    <col min="33" max="33" width="3.7109375" style="0" customWidth="1"/>
    <col min="34" max="34" width="4.28125" style="0" customWidth="1"/>
    <col min="35" max="35" width="3.8515625" style="0" customWidth="1"/>
    <col min="36" max="36" width="4.140625" style="0" customWidth="1"/>
    <col min="37" max="37" width="4.7109375" style="0" customWidth="1"/>
    <col min="38" max="38" width="3.8515625" style="0" customWidth="1"/>
    <col min="39" max="39" width="3.28125" style="0" customWidth="1"/>
    <col min="40" max="40" width="3.8515625" style="0" customWidth="1"/>
    <col min="41" max="41" width="5.00390625" style="0" customWidth="1"/>
    <col min="42" max="42" width="4.8515625" style="0" customWidth="1"/>
    <col min="43" max="43" width="4.421875" style="107" customWidth="1"/>
    <col min="44" max="44" width="3.7109375" style="0" customWidth="1"/>
    <col min="45" max="45" width="5.28125" style="0" customWidth="1"/>
    <col min="46" max="46" width="5.140625" style="0" customWidth="1"/>
    <col min="47" max="48" width="4.7109375" style="0" customWidth="1"/>
    <col min="49" max="49" width="4.421875" style="0" customWidth="1"/>
    <col min="50" max="50" width="4.00390625" style="0" customWidth="1"/>
    <col min="51" max="51" width="4.57421875" style="0" customWidth="1"/>
    <col min="52" max="52" width="3.8515625" style="0" customWidth="1"/>
    <col min="53" max="53" width="4.00390625" style="0" customWidth="1"/>
    <col min="54" max="54" width="4.57421875" style="0" customWidth="1"/>
    <col min="55" max="55" width="3.8515625" style="0" customWidth="1"/>
    <col min="56" max="56" width="4.00390625" style="0" customWidth="1"/>
    <col min="57" max="57" width="7.421875" style="0" customWidth="1"/>
  </cols>
  <sheetData>
    <row r="1" spans="1:57" ht="1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355" t="s">
        <v>204</v>
      </c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</row>
    <row r="2" spans="1:57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</row>
    <row r="3" spans="1:57" ht="24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</row>
    <row r="4" spans="1:57" s="209" customFormat="1" ht="36.75" customHeight="1">
      <c r="A4" s="356" t="s">
        <v>242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157"/>
    </row>
    <row r="5" spans="1:57" ht="69.75" customHeight="1">
      <c r="A5" s="357" t="s">
        <v>0</v>
      </c>
      <c r="B5" s="358" t="s">
        <v>1</v>
      </c>
      <c r="C5" s="359" t="s">
        <v>114</v>
      </c>
      <c r="D5" s="347" t="s">
        <v>2</v>
      </c>
      <c r="E5" s="347"/>
      <c r="F5" s="347"/>
      <c r="G5" s="347"/>
      <c r="H5" s="65" t="s">
        <v>188</v>
      </c>
      <c r="I5" s="347" t="s">
        <v>3</v>
      </c>
      <c r="J5" s="347"/>
      <c r="K5" s="347"/>
      <c r="L5" s="347"/>
      <c r="M5" s="347" t="s">
        <v>4</v>
      </c>
      <c r="N5" s="347"/>
      <c r="O5" s="347"/>
      <c r="P5" s="347"/>
      <c r="Q5" s="347" t="s">
        <v>5</v>
      </c>
      <c r="R5" s="347"/>
      <c r="S5" s="347"/>
      <c r="T5" s="347"/>
      <c r="U5" s="65" t="s">
        <v>189</v>
      </c>
      <c r="V5" s="65"/>
      <c r="W5" s="347" t="s">
        <v>6</v>
      </c>
      <c r="X5" s="347"/>
      <c r="Y5" s="347"/>
      <c r="Z5" s="347"/>
      <c r="AA5" s="347" t="s">
        <v>7</v>
      </c>
      <c r="AB5" s="347"/>
      <c r="AC5" s="347"/>
      <c r="AD5" s="347"/>
      <c r="AE5" s="347" t="s">
        <v>8</v>
      </c>
      <c r="AF5" s="347"/>
      <c r="AG5" s="347"/>
      <c r="AH5" s="347"/>
      <c r="AI5" s="65" t="s">
        <v>190</v>
      </c>
      <c r="AJ5" s="348" t="s">
        <v>9</v>
      </c>
      <c r="AK5" s="349"/>
      <c r="AL5" s="349"/>
      <c r="AM5" s="350"/>
      <c r="AN5" s="348"/>
      <c r="AO5" s="349"/>
      <c r="AP5" s="349"/>
      <c r="AQ5" s="350"/>
      <c r="AR5" s="110" t="s">
        <v>191</v>
      </c>
      <c r="AS5" s="349" t="s">
        <v>11</v>
      </c>
      <c r="AT5" s="349"/>
      <c r="AU5" s="350"/>
      <c r="AV5" s="65" t="s">
        <v>192</v>
      </c>
      <c r="AW5" s="347" t="s">
        <v>12</v>
      </c>
      <c r="AX5" s="347"/>
      <c r="AY5" s="347"/>
      <c r="AZ5" s="347"/>
      <c r="BA5" s="347" t="s">
        <v>13</v>
      </c>
      <c r="BB5" s="347"/>
      <c r="BC5" s="347"/>
      <c r="BD5" s="347"/>
      <c r="BE5" s="65" t="s">
        <v>20</v>
      </c>
    </row>
    <row r="6" spans="1:57" ht="15">
      <c r="A6" s="357"/>
      <c r="B6" s="358"/>
      <c r="C6" s="360"/>
      <c r="D6" s="347" t="s">
        <v>14</v>
      </c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66"/>
    </row>
    <row r="7" spans="1:57" ht="15">
      <c r="A7" s="357"/>
      <c r="B7" s="358"/>
      <c r="C7" s="360"/>
      <c r="D7" s="66">
        <v>36</v>
      </c>
      <c r="E7" s="66">
        <v>37</v>
      </c>
      <c r="F7" s="66">
        <v>38</v>
      </c>
      <c r="G7" s="66">
        <v>39</v>
      </c>
      <c r="H7" s="66">
        <v>40</v>
      </c>
      <c r="I7" s="66">
        <v>41</v>
      </c>
      <c r="J7" s="66">
        <v>42</v>
      </c>
      <c r="K7" s="66">
        <v>43</v>
      </c>
      <c r="L7" s="66">
        <v>44</v>
      </c>
      <c r="M7" s="66">
        <v>45</v>
      </c>
      <c r="N7" s="66">
        <v>46</v>
      </c>
      <c r="O7" s="66">
        <v>47</v>
      </c>
      <c r="P7" s="66">
        <v>48</v>
      </c>
      <c r="Q7" s="66">
        <v>49</v>
      </c>
      <c r="R7" s="66">
        <v>50</v>
      </c>
      <c r="S7" s="66">
        <v>51</v>
      </c>
      <c r="T7" s="66">
        <v>52</v>
      </c>
      <c r="U7" s="66">
        <v>1</v>
      </c>
      <c r="V7" s="66">
        <v>2</v>
      </c>
      <c r="W7" s="66">
        <v>3</v>
      </c>
      <c r="X7" s="66">
        <v>4</v>
      </c>
      <c r="Y7" s="66">
        <v>5</v>
      </c>
      <c r="Z7" s="66">
        <v>6</v>
      </c>
      <c r="AA7" s="66">
        <v>7</v>
      </c>
      <c r="AB7" s="66">
        <v>8</v>
      </c>
      <c r="AC7" s="66">
        <v>9</v>
      </c>
      <c r="AD7" s="66">
        <v>10</v>
      </c>
      <c r="AE7" s="66">
        <v>11</v>
      </c>
      <c r="AF7" s="66">
        <v>12</v>
      </c>
      <c r="AG7" s="66">
        <v>13</v>
      </c>
      <c r="AH7" s="66">
        <v>14</v>
      </c>
      <c r="AI7" s="66">
        <v>15</v>
      </c>
      <c r="AJ7" s="66">
        <v>16</v>
      </c>
      <c r="AK7" s="66">
        <v>17</v>
      </c>
      <c r="AL7" s="66">
        <v>18</v>
      </c>
      <c r="AM7" s="66">
        <v>19</v>
      </c>
      <c r="AN7" s="66">
        <v>20</v>
      </c>
      <c r="AO7" s="66">
        <v>21</v>
      </c>
      <c r="AP7" s="111">
        <v>22</v>
      </c>
      <c r="AQ7" s="66">
        <v>23</v>
      </c>
      <c r="AR7" s="112">
        <v>24</v>
      </c>
      <c r="AS7" s="66">
        <v>25</v>
      </c>
      <c r="AT7" s="66">
        <v>26</v>
      </c>
      <c r="AU7" s="66">
        <v>27</v>
      </c>
      <c r="AV7" s="66">
        <v>28</v>
      </c>
      <c r="AW7" s="66">
        <v>28</v>
      </c>
      <c r="AX7" s="66">
        <v>30</v>
      </c>
      <c r="AY7" s="66">
        <v>31</v>
      </c>
      <c r="AZ7" s="66">
        <v>32</v>
      </c>
      <c r="BA7" s="66">
        <v>33</v>
      </c>
      <c r="BB7" s="66">
        <v>34</v>
      </c>
      <c r="BC7" s="66">
        <v>35</v>
      </c>
      <c r="BD7" s="66">
        <v>36</v>
      </c>
      <c r="BE7" s="66"/>
    </row>
    <row r="8" spans="1:57" ht="15">
      <c r="A8" s="357"/>
      <c r="B8" s="358"/>
      <c r="C8" s="360"/>
      <c r="D8" s="347" t="s">
        <v>15</v>
      </c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66"/>
    </row>
    <row r="9" spans="1:57" ht="15">
      <c r="A9" s="357"/>
      <c r="B9" s="358"/>
      <c r="C9" s="361"/>
      <c r="D9" s="66">
        <v>1</v>
      </c>
      <c r="E9" s="66">
        <v>2</v>
      </c>
      <c r="F9" s="66">
        <v>3</v>
      </c>
      <c r="G9" s="66">
        <v>4</v>
      </c>
      <c r="H9" s="66">
        <v>5</v>
      </c>
      <c r="I9" s="66">
        <v>6</v>
      </c>
      <c r="J9" s="66">
        <v>7</v>
      </c>
      <c r="K9" s="66">
        <v>8</v>
      </c>
      <c r="L9" s="66">
        <v>9</v>
      </c>
      <c r="M9" s="66">
        <v>10</v>
      </c>
      <c r="N9" s="66">
        <v>11</v>
      </c>
      <c r="O9" s="66">
        <v>12</v>
      </c>
      <c r="P9" s="66">
        <v>13</v>
      </c>
      <c r="Q9" s="66">
        <v>14</v>
      </c>
      <c r="R9" s="66">
        <v>15</v>
      </c>
      <c r="S9" s="66">
        <v>16</v>
      </c>
      <c r="T9" s="66">
        <v>17</v>
      </c>
      <c r="U9" s="66">
        <v>18</v>
      </c>
      <c r="V9" s="66">
        <v>19</v>
      </c>
      <c r="W9" s="66">
        <v>20</v>
      </c>
      <c r="X9" s="66">
        <v>21</v>
      </c>
      <c r="Y9" s="66">
        <v>22</v>
      </c>
      <c r="Z9" s="66">
        <v>23</v>
      </c>
      <c r="AA9" s="113">
        <v>24</v>
      </c>
      <c r="AB9" s="113">
        <v>25</v>
      </c>
      <c r="AC9" s="113">
        <v>26</v>
      </c>
      <c r="AD9" s="113">
        <v>27</v>
      </c>
      <c r="AE9" s="113">
        <v>28</v>
      </c>
      <c r="AF9" s="113">
        <v>29</v>
      </c>
      <c r="AG9" s="113">
        <v>30</v>
      </c>
      <c r="AH9" s="113">
        <v>31</v>
      </c>
      <c r="AI9" s="113">
        <v>32</v>
      </c>
      <c r="AJ9" s="113">
        <v>33</v>
      </c>
      <c r="AK9" s="113">
        <v>34</v>
      </c>
      <c r="AL9" s="113">
        <v>35</v>
      </c>
      <c r="AM9" s="115">
        <v>36</v>
      </c>
      <c r="AN9" s="115">
        <v>37</v>
      </c>
      <c r="AO9" s="115">
        <v>38</v>
      </c>
      <c r="AP9" s="114">
        <v>39</v>
      </c>
      <c r="AQ9" s="115">
        <v>40</v>
      </c>
      <c r="AR9" s="116">
        <v>41</v>
      </c>
      <c r="AS9" s="115">
        <v>42</v>
      </c>
      <c r="AT9" s="115">
        <v>43</v>
      </c>
      <c r="AU9" s="115">
        <v>44</v>
      </c>
      <c r="AV9" s="66">
        <v>45</v>
      </c>
      <c r="AW9" s="66">
        <v>46</v>
      </c>
      <c r="AX9" s="66">
        <v>47</v>
      </c>
      <c r="AY9" s="66">
        <v>48</v>
      </c>
      <c r="AZ9" s="66">
        <v>49</v>
      </c>
      <c r="BA9" s="66">
        <v>50</v>
      </c>
      <c r="BB9" s="66">
        <v>51</v>
      </c>
      <c r="BC9" s="66">
        <v>52</v>
      </c>
      <c r="BD9" s="66">
        <v>53</v>
      </c>
      <c r="BE9" s="66"/>
    </row>
    <row r="10" spans="1:57" s="37" customFormat="1" ht="27" customHeight="1">
      <c r="A10" s="351"/>
      <c r="B10" s="117" t="s">
        <v>17</v>
      </c>
      <c r="C10" s="118" t="s">
        <v>18</v>
      </c>
      <c r="D10" s="78">
        <f aca="true" t="shared" si="0" ref="D10:J10">SUM(D11:D18)</f>
        <v>12</v>
      </c>
      <c r="E10" s="78">
        <f t="shared" si="0"/>
        <v>12</v>
      </c>
      <c r="F10" s="78">
        <f t="shared" si="0"/>
        <v>12</v>
      </c>
      <c r="G10" s="78">
        <f t="shared" si="0"/>
        <v>12</v>
      </c>
      <c r="H10" s="78">
        <f t="shared" si="0"/>
        <v>14</v>
      </c>
      <c r="I10" s="78">
        <f t="shared" si="0"/>
        <v>10</v>
      </c>
      <c r="J10" s="78">
        <f t="shared" si="0"/>
        <v>10</v>
      </c>
      <c r="K10" s="78">
        <f>SUM(K11:K17)</f>
        <v>10</v>
      </c>
      <c r="L10" s="78">
        <f aca="true" t="shared" si="1" ref="L10:T10">SUM(L11:L18)</f>
        <v>12</v>
      </c>
      <c r="M10" s="78">
        <f t="shared" si="1"/>
        <v>12</v>
      </c>
      <c r="N10" s="78">
        <f t="shared" si="1"/>
        <v>12</v>
      </c>
      <c r="O10" s="78">
        <f t="shared" si="1"/>
        <v>14</v>
      </c>
      <c r="P10" s="78">
        <f t="shared" si="1"/>
        <v>14</v>
      </c>
      <c r="Q10" s="78">
        <f t="shared" si="1"/>
        <v>14</v>
      </c>
      <c r="R10" s="78">
        <f t="shared" si="1"/>
        <v>12</v>
      </c>
      <c r="S10" s="78">
        <f t="shared" si="1"/>
        <v>14</v>
      </c>
      <c r="T10" s="78">
        <f t="shared" si="1"/>
        <v>15</v>
      </c>
      <c r="U10" s="165" t="s">
        <v>45</v>
      </c>
      <c r="V10" s="165" t="s">
        <v>45</v>
      </c>
      <c r="W10" s="208">
        <f>SUM(W11:W15)</f>
        <v>10</v>
      </c>
      <c r="X10" s="78">
        <f>SUM(X11:X15)</f>
        <v>8</v>
      </c>
      <c r="Y10" s="78">
        <f>SUM(Y11:Y15)</f>
        <v>12</v>
      </c>
      <c r="Z10" s="78">
        <f>SUM(Z11:Z18)</f>
        <v>10</v>
      </c>
      <c r="AA10" s="78">
        <f>SUM(AA11:AA18)</f>
        <v>12</v>
      </c>
      <c r="AB10" s="78">
        <f>SUM(AB11:AB18)</f>
        <v>10</v>
      </c>
      <c r="AC10" s="79">
        <f aca="true" t="shared" si="2" ref="AC10:AL10">SUM(AC11:AC18)</f>
        <v>8</v>
      </c>
      <c r="AD10" s="79">
        <f t="shared" si="2"/>
        <v>10</v>
      </c>
      <c r="AE10" s="79">
        <f t="shared" si="2"/>
        <v>10</v>
      </c>
      <c r="AF10" s="79">
        <f t="shared" si="2"/>
        <v>8</v>
      </c>
      <c r="AG10" s="79">
        <f t="shared" si="2"/>
        <v>12</v>
      </c>
      <c r="AH10" s="79">
        <f t="shared" si="2"/>
        <v>8</v>
      </c>
      <c r="AI10" s="79">
        <f t="shared" si="2"/>
        <v>10</v>
      </c>
      <c r="AJ10" s="79">
        <f t="shared" si="2"/>
        <v>8</v>
      </c>
      <c r="AK10" s="79">
        <f t="shared" si="2"/>
        <v>12</v>
      </c>
      <c r="AL10" s="79">
        <f t="shared" si="2"/>
        <v>3</v>
      </c>
      <c r="AM10" s="79">
        <f>SUM(AM12:AM18)</f>
        <v>0</v>
      </c>
      <c r="AN10" s="79">
        <f>SUM(AN11:AN18)</f>
        <v>0</v>
      </c>
      <c r="AO10" s="79">
        <f>SUM(AO11:AO18)</f>
        <v>0</v>
      </c>
      <c r="AP10" s="119">
        <v>0</v>
      </c>
      <c r="AQ10" s="67">
        <v>0</v>
      </c>
      <c r="AR10" s="120">
        <v>0</v>
      </c>
      <c r="AS10" s="67">
        <v>0</v>
      </c>
      <c r="AT10" s="67">
        <v>0</v>
      </c>
      <c r="AU10" s="67">
        <v>0</v>
      </c>
      <c r="AV10" s="165" t="s">
        <v>45</v>
      </c>
      <c r="AW10" s="165" t="s">
        <v>45</v>
      </c>
      <c r="AX10" s="165" t="s">
        <v>45</v>
      </c>
      <c r="AY10" s="165" t="s">
        <v>45</v>
      </c>
      <c r="AZ10" s="165" t="s">
        <v>45</v>
      </c>
      <c r="BA10" s="165" t="s">
        <v>45</v>
      </c>
      <c r="BB10" s="165" t="s">
        <v>45</v>
      </c>
      <c r="BC10" s="165" t="s">
        <v>45</v>
      </c>
      <c r="BD10" s="67" t="s">
        <v>45</v>
      </c>
      <c r="BE10" s="67">
        <f>SUM(BE11:BE18)</f>
        <v>364</v>
      </c>
    </row>
    <row r="11" spans="1:58" ht="18.75" customHeight="1">
      <c r="A11" s="352"/>
      <c r="B11" s="66" t="s">
        <v>193</v>
      </c>
      <c r="C11" s="121" t="s">
        <v>19</v>
      </c>
      <c r="D11" s="91">
        <v>2</v>
      </c>
      <c r="E11" s="91">
        <v>2</v>
      </c>
      <c r="F11" s="91">
        <v>2</v>
      </c>
      <c r="G11" s="91">
        <v>2</v>
      </c>
      <c r="H11" s="91">
        <v>2</v>
      </c>
      <c r="I11" s="91"/>
      <c r="J11" s="91"/>
      <c r="K11" s="91">
        <v>2</v>
      </c>
      <c r="L11" s="91">
        <v>2</v>
      </c>
      <c r="M11" s="91">
        <v>2</v>
      </c>
      <c r="N11" s="91">
        <v>2</v>
      </c>
      <c r="O11" s="91">
        <v>2</v>
      </c>
      <c r="P11" s="91">
        <v>2</v>
      </c>
      <c r="Q11" s="91">
        <v>2</v>
      </c>
      <c r="R11" s="91">
        <v>2</v>
      </c>
      <c r="S11" s="91">
        <v>2</v>
      </c>
      <c r="T11" s="91">
        <v>2</v>
      </c>
      <c r="U11" s="164" t="s">
        <v>45</v>
      </c>
      <c r="V11" s="177" t="s">
        <v>45</v>
      </c>
      <c r="W11" s="122">
        <v>2</v>
      </c>
      <c r="X11" s="91">
        <v>2</v>
      </c>
      <c r="Y11" s="91">
        <v>2</v>
      </c>
      <c r="Z11" s="122">
        <v>2</v>
      </c>
      <c r="AA11" s="91">
        <v>2</v>
      </c>
      <c r="AB11" s="91">
        <v>2</v>
      </c>
      <c r="AC11" s="80">
        <v>2</v>
      </c>
      <c r="AD11" s="80">
        <v>2</v>
      </c>
      <c r="AE11" s="80">
        <v>2</v>
      </c>
      <c r="AF11" s="80">
        <v>2</v>
      </c>
      <c r="AG11" s="80">
        <v>2</v>
      </c>
      <c r="AH11" s="80">
        <v>2</v>
      </c>
      <c r="AI11" s="80">
        <v>2</v>
      </c>
      <c r="AJ11" s="80"/>
      <c r="AK11" s="80"/>
      <c r="AL11" s="80"/>
      <c r="AM11" s="83"/>
      <c r="AN11" s="83"/>
      <c r="AO11" s="83"/>
      <c r="AP11" s="123"/>
      <c r="AQ11" s="124"/>
      <c r="AR11" s="125"/>
      <c r="AS11" s="124"/>
      <c r="AT11" s="124"/>
      <c r="AU11" s="124"/>
      <c r="AV11" s="211" t="s">
        <v>45</v>
      </c>
      <c r="AW11" s="211" t="s">
        <v>45</v>
      </c>
      <c r="AX11" s="211" t="s">
        <v>45</v>
      </c>
      <c r="AY11" s="211" t="s">
        <v>45</v>
      </c>
      <c r="AZ11" s="211" t="s">
        <v>45</v>
      </c>
      <c r="BA11" s="211" t="s">
        <v>45</v>
      </c>
      <c r="BB11" s="211" t="s">
        <v>45</v>
      </c>
      <c r="BC11" s="211" t="s">
        <v>45</v>
      </c>
      <c r="BD11" s="169" t="s">
        <v>45</v>
      </c>
      <c r="BE11" s="69">
        <f>SUM(D11:AV11)</f>
        <v>56</v>
      </c>
      <c r="BF11">
        <v>56</v>
      </c>
    </row>
    <row r="12" spans="1:58" ht="18.75" customHeight="1">
      <c r="A12" s="352"/>
      <c r="B12" s="66" t="s">
        <v>194</v>
      </c>
      <c r="C12" s="121" t="s">
        <v>21</v>
      </c>
      <c r="D12" s="91">
        <v>2</v>
      </c>
      <c r="E12" s="91">
        <v>2</v>
      </c>
      <c r="F12" s="91">
        <v>2</v>
      </c>
      <c r="G12" s="91">
        <v>2</v>
      </c>
      <c r="H12" s="91">
        <v>2</v>
      </c>
      <c r="I12" s="91">
        <v>2</v>
      </c>
      <c r="J12" s="91">
        <v>2</v>
      </c>
      <c r="K12" s="91">
        <v>2</v>
      </c>
      <c r="L12" s="91">
        <v>2</v>
      </c>
      <c r="M12" s="91">
        <v>2</v>
      </c>
      <c r="N12" s="91">
        <v>2</v>
      </c>
      <c r="O12" s="91">
        <v>2</v>
      </c>
      <c r="P12" s="91">
        <v>2</v>
      </c>
      <c r="Q12" s="91">
        <v>2</v>
      </c>
      <c r="R12" s="91"/>
      <c r="S12" s="91">
        <v>2</v>
      </c>
      <c r="T12" s="91">
        <v>1</v>
      </c>
      <c r="U12" s="164" t="s">
        <v>45</v>
      </c>
      <c r="V12" s="177" t="s">
        <v>45</v>
      </c>
      <c r="W12" s="122">
        <v>2</v>
      </c>
      <c r="X12" s="91">
        <v>2</v>
      </c>
      <c r="Y12" s="91">
        <v>2</v>
      </c>
      <c r="Z12" s="122">
        <v>2</v>
      </c>
      <c r="AA12" s="91">
        <v>2</v>
      </c>
      <c r="AB12" s="91">
        <v>2</v>
      </c>
      <c r="AC12" s="80"/>
      <c r="AD12" s="80">
        <v>2</v>
      </c>
      <c r="AE12" s="80"/>
      <c r="AF12" s="80">
        <v>2</v>
      </c>
      <c r="AG12" s="80">
        <v>2</v>
      </c>
      <c r="AH12" s="80">
        <v>2</v>
      </c>
      <c r="AI12" s="80"/>
      <c r="AJ12" s="80">
        <v>2</v>
      </c>
      <c r="AK12" s="80">
        <v>3</v>
      </c>
      <c r="AL12" s="80"/>
      <c r="AM12" s="83"/>
      <c r="AN12" s="83"/>
      <c r="AO12" s="83"/>
      <c r="AP12" s="123"/>
      <c r="AQ12" s="124"/>
      <c r="AR12" s="125"/>
      <c r="AS12" s="124"/>
      <c r="AT12" s="124"/>
      <c r="AU12" s="124"/>
      <c r="AV12" s="211" t="s">
        <v>45</v>
      </c>
      <c r="AW12" s="211" t="s">
        <v>45</v>
      </c>
      <c r="AX12" s="211" t="s">
        <v>45</v>
      </c>
      <c r="AY12" s="211" t="s">
        <v>45</v>
      </c>
      <c r="AZ12" s="211" t="s">
        <v>45</v>
      </c>
      <c r="BA12" s="211" t="s">
        <v>45</v>
      </c>
      <c r="BB12" s="211" t="s">
        <v>45</v>
      </c>
      <c r="BC12" s="211" t="s">
        <v>45</v>
      </c>
      <c r="BD12" s="169" t="s">
        <v>45</v>
      </c>
      <c r="BE12" s="69">
        <f>SUM(D12:AV12)</f>
        <v>56</v>
      </c>
      <c r="BF12">
        <v>56</v>
      </c>
    </row>
    <row r="13" spans="1:58" ht="18.75" customHeight="1">
      <c r="A13" s="352"/>
      <c r="B13" s="66" t="s">
        <v>195</v>
      </c>
      <c r="C13" s="121" t="s">
        <v>23</v>
      </c>
      <c r="D13" s="91"/>
      <c r="E13" s="91">
        <v>2</v>
      </c>
      <c r="F13" s="91"/>
      <c r="G13" s="91">
        <v>2</v>
      </c>
      <c r="H13" s="91">
        <v>2</v>
      </c>
      <c r="I13" s="91">
        <v>2</v>
      </c>
      <c r="J13" s="91"/>
      <c r="K13" s="91">
        <v>2</v>
      </c>
      <c r="L13" s="91"/>
      <c r="M13" s="91">
        <v>2</v>
      </c>
      <c r="N13" s="91"/>
      <c r="O13" s="91">
        <v>2</v>
      </c>
      <c r="P13" s="91">
        <v>2</v>
      </c>
      <c r="Q13" s="91">
        <v>2</v>
      </c>
      <c r="R13" s="91">
        <v>2</v>
      </c>
      <c r="S13" s="91">
        <v>2</v>
      </c>
      <c r="T13" s="91"/>
      <c r="U13" s="164" t="s">
        <v>45</v>
      </c>
      <c r="V13" s="177" t="s">
        <v>45</v>
      </c>
      <c r="W13" s="122">
        <v>2</v>
      </c>
      <c r="X13" s="91"/>
      <c r="Y13" s="91">
        <v>2</v>
      </c>
      <c r="Z13" s="122"/>
      <c r="AA13" s="91">
        <v>2</v>
      </c>
      <c r="AB13" s="91"/>
      <c r="AC13" s="80">
        <v>2</v>
      </c>
      <c r="AD13" s="80">
        <v>2</v>
      </c>
      <c r="AE13" s="80">
        <v>2</v>
      </c>
      <c r="AF13" s="80"/>
      <c r="AG13" s="80">
        <v>2</v>
      </c>
      <c r="AH13" s="80"/>
      <c r="AI13" s="80">
        <v>2</v>
      </c>
      <c r="AJ13" s="80"/>
      <c r="AK13" s="80">
        <v>3</v>
      </c>
      <c r="AL13" s="80"/>
      <c r="AM13" s="83"/>
      <c r="AN13" s="83"/>
      <c r="AO13" s="83"/>
      <c r="AP13" s="123"/>
      <c r="AQ13" s="124"/>
      <c r="AR13" s="125"/>
      <c r="AS13" s="124"/>
      <c r="AT13" s="124"/>
      <c r="AU13" s="124"/>
      <c r="AV13" s="211" t="s">
        <v>45</v>
      </c>
      <c r="AW13" s="211" t="s">
        <v>45</v>
      </c>
      <c r="AX13" s="211" t="s">
        <v>45</v>
      </c>
      <c r="AY13" s="211" t="s">
        <v>45</v>
      </c>
      <c r="AZ13" s="211" t="s">
        <v>45</v>
      </c>
      <c r="BA13" s="211" t="s">
        <v>45</v>
      </c>
      <c r="BB13" s="211" t="s">
        <v>45</v>
      </c>
      <c r="BC13" s="211" t="s">
        <v>45</v>
      </c>
      <c r="BD13" s="169" t="s">
        <v>45</v>
      </c>
      <c r="BE13" s="69">
        <f>SUM(D13:AV13)</f>
        <v>41</v>
      </c>
      <c r="BF13">
        <v>41</v>
      </c>
    </row>
    <row r="14" spans="1:58" ht="18.75" customHeight="1">
      <c r="A14" s="352"/>
      <c r="B14" s="66" t="s">
        <v>196</v>
      </c>
      <c r="C14" s="121" t="s">
        <v>30</v>
      </c>
      <c r="D14" s="91">
        <v>2</v>
      </c>
      <c r="E14" s="91">
        <v>2</v>
      </c>
      <c r="F14" s="91">
        <v>2</v>
      </c>
      <c r="G14" s="91">
        <v>2</v>
      </c>
      <c r="H14" s="91">
        <v>2</v>
      </c>
      <c r="I14" s="91">
        <v>2</v>
      </c>
      <c r="J14" s="91">
        <v>2</v>
      </c>
      <c r="K14" s="91">
        <v>2</v>
      </c>
      <c r="L14" s="91">
        <v>2</v>
      </c>
      <c r="M14" s="91">
        <v>2</v>
      </c>
      <c r="N14" s="91">
        <v>2</v>
      </c>
      <c r="O14" s="91">
        <v>2</v>
      </c>
      <c r="P14" s="91">
        <v>2</v>
      </c>
      <c r="Q14" s="91">
        <v>2</v>
      </c>
      <c r="R14" s="91">
        <v>2</v>
      </c>
      <c r="S14" s="91">
        <v>2</v>
      </c>
      <c r="T14" s="91">
        <v>4</v>
      </c>
      <c r="U14" s="164" t="s">
        <v>45</v>
      </c>
      <c r="V14" s="177" t="s">
        <v>45</v>
      </c>
      <c r="W14" s="122">
        <v>2</v>
      </c>
      <c r="X14" s="91">
        <v>2</v>
      </c>
      <c r="Y14" s="91">
        <v>4</v>
      </c>
      <c r="Z14" s="122">
        <v>4</v>
      </c>
      <c r="AA14" s="91">
        <v>4</v>
      </c>
      <c r="AB14" s="91">
        <v>4</v>
      </c>
      <c r="AC14" s="80">
        <v>2</v>
      </c>
      <c r="AD14" s="80">
        <v>2</v>
      </c>
      <c r="AE14" s="80">
        <v>4</v>
      </c>
      <c r="AF14" s="80">
        <v>2</v>
      </c>
      <c r="AG14" s="80">
        <v>4</v>
      </c>
      <c r="AH14" s="80">
        <v>2</v>
      </c>
      <c r="AI14" s="80">
        <v>4</v>
      </c>
      <c r="AJ14" s="80">
        <v>4</v>
      </c>
      <c r="AK14" s="80">
        <v>4</v>
      </c>
      <c r="AL14" s="80"/>
      <c r="AM14" s="83"/>
      <c r="AN14" s="83"/>
      <c r="AO14" s="83"/>
      <c r="AP14" s="126"/>
      <c r="AQ14" s="124"/>
      <c r="AR14" s="125"/>
      <c r="AS14" s="115"/>
      <c r="AT14" s="124"/>
      <c r="AU14" s="124"/>
      <c r="AV14" s="211" t="s">
        <v>45</v>
      </c>
      <c r="AW14" s="211" t="s">
        <v>45</v>
      </c>
      <c r="AX14" s="211" t="s">
        <v>45</v>
      </c>
      <c r="AY14" s="211" t="s">
        <v>45</v>
      </c>
      <c r="AZ14" s="211" t="s">
        <v>45</v>
      </c>
      <c r="BA14" s="211" t="s">
        <v>45</v>
      </c>
      <c r="BB14" s="211" t="s">
        <v>45</v>
      </c>
      <c r="BC14" s="211" t="s">
        <v>45</v>
      </c>
      <c r="BD14" s="169" t="s">
        <v>45</v>
      </c>
      <c r="BE14" s="69">
        <f>SUM(D14:AV14)</f>
        <v>84</v>
      </c>
      <c r="BF14">
        <v>84</v>
      </c>
    </row>
    <row r="15" spans="1:58" ht="18.75" customHeight="1">
      <c r="A15" s="352"/>
      <c r="B15" s="66" t="s">
        <v>197</v>
      </c>
      <c r="C15" s="121" t="s">
        <v>29</v>
      </c>
      <c r="D15" s="91">
        <v>2</v>
      </c>
      <c r="E15" s="91"/>
      <c r="F15" s="91">
        <v>2</v>
      </c>
      <c r="G15" s="91"/>
      <c r="H15" s="91">
        <v>2</v>
      </c>
      <c r="I15" s="91"/>
      <c r="J15" s="91">
        <v>2</v>
      </c>
      <c r="K15" s="91"/>
      <c r="L15" s="91">
        <v>2</v>
      </c>
      <c r="M15" s="91"/>
      <c r="N15" s="91">
        <v>2</v>
      </c>
      <c r="O15" s="91">
        <v>2</v>
      </c>
      <c r="P15" s="91">
        <v>2</v>
      </c>
      <c r="Q15" s="91">
        <v>2</v>
      </c>
      <c r="R15" s="91">
        <v>2</v>
      </c>
      <c r="S15" s="91">
        <v>2</v>
      </c>
      <c r="T15" s="91">
        <v>2</v>
      </c>
      <c r="U15" s="164" t="s">
        <v>45</v>
      </c>
      <c r="V15" s="177" t="s">
        <v>45</v>
      </c>
      <c r="W15" s="122">
        <v>2</v>
      </c>
      <c r="X15" s="91">
        <v>2</v>
      </c>
      <c r="Y15" s="91">
        <v>2</v>
      </c>
      <c r="Z15" s="122">
        <v>2</v>
      </c>
      <c r="AA15" s="122">
        <v>2</v>
      </c>
      <c r="AB15" s="122">
        <v>2</v>
      </c>
      <c r="AC15" s="106">
        <v>2</v>
      </c>
      <c r="AD15" s="106">
        <v>2</v>
      </c>
      <c r="AE15" s="106">
        <v>2</v>
      </c>
      <c r="AF15" s="106">
        <v>2</v>
      </c>
      <c r="AG15" s="106">
        <v>2</v>
      </c>
      <c r="AH15" s="106">
        <v>2</v>
      </c>
      <c r="AI15" s="106">
        <v>2</v>
      </c>
      <c r="AJ15" s="106">
        <v>2</v>
      </c>
      <c r="AK15" s="106">
        <v>2</v>
      </c>
      <c r="AL15" s="106">
        <v>3</v>
      </c>
      <c r="AM15" s="83"/>
      <c r="AN15" s="83"/>
      <c r="AO15" s="83"/>
      <c r="AP15" s="123"/>
      <c r="AQ15" s="124"/>
      <c r="AR15" s="125"/>
      <c r="AS15" s="124"/>
      <c r="AT15" s="83"/>
      <c r="AU15" s="124"/>
      <c r="AV15" s="211" t="s">
        <v>45</v>
      </c>
      <c r="AW15" s="211" t="s">
        <v>45</v>
      </c>
      <c r="AX15" s="211" t="s">
        <v>45</v>
      </c>
      <c r="AY15" s="211" t="s">
        <v>45</v>
      </c>
      <c r="AZ15" s="211" t="s">
        <v>45</v>
      </c>
      <c r="BA15" s="211" t="s">
        <v>45</v>
      </c>
      <c r="BB15" s="211" t="s">
        <v>45</v>
      </c>
      <c r="BC15" s="211" t="s">
        <v>45</v>
      </c>
      <c r="BD15" s="169" t="s">
        <v>45</v>
      </c>
      <c r="BE15" s="69">
        <f>SUM(D15:AV15)</f>
        <v>57</v>
      </c>
      <c r="BF15">
        <v>57</v>
      </c>
    </row>
    <row r="16" spans="1:57" ht="18.75" customHeight="1">
      <c r="A16" s="352"/>
      <c r="B16" s="66" t="s">
        <v>203</v>
      </c>
      <c r="C16" s="155" t="s">
        <v>207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64" t="s">
        <v>45</v>
      </c>
      <c r="V16" s="211" t="s">
        <v>45</v>
      </c>
      <c r="W16" s="169"/>
      <c r="X16" s="90"/>
      <c r="Y16" s="90"/>
      <c r="Z16" s="90"/>
      <c r="AA16" s="90"/>
      <c r="AB16" s="90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127"/>
      <c r="AQ16" s="90"/>
      <c r="AR16" s="128"/>
      <c r="AS16" s="90"/>
      <c r="AT16" s="84"/>
      <c r="AU16" s="90"/>
      <c r="AV16" s="211"/>
      <c r="AW16" s="211"/>
      <c r="AX16" s="211"/>
      <c r="AY16" s="211"/>
      <c r="AZ16" s="211"/>
      <c r="BA16" s="211"/>
      <c r="BB16" s="211"/>
      <c r="BC16" s="211"/>
      <c r="BD16" s="90"/>
      <c r="BE16" s="90"/>
    </row>
    <row r="17" spans="1:58" ht="18.75" customHeight="1">
      <c r="A17" s="352"/>
      <c r="B17" s="70" t="s">
        <v>199</v>
      </c>
      <c r="C17" s="156" t="s">
        <v>200</v>
      </c>
      <c r="D17" s="91">
        <v>2</v>
      </c>
      <c r="E17" s="91">
        <v>2</v>
      </c>
      <c r="F17" s="91">
        <v>2</v>
      </c>
      <c r="G17" s="91">
        <v>2</v>
      </c>
      <c r="H17" s="91">
        <v>2</v>
      </c>
      <c r="I17" s="91">
        <v>2</v>
      </c>
      <c r="J17" s="91">
        <v>2</v>
      </c>
      <c r="K17" s="91">
        <v>2</v>
      </c>
      <c r="L17" s="91">
        <v>2</v>
      </c>
      <c r="M17" s="91">
        <v>2</v>
      </c>
      <c r="N17" s="91">
        <v>2</v>
      </c>
      <c r="O17" s="91">
        <v>2</v>
      </c>
      <c r="P17" s="91">
        <v>2</v>
      </c>
      <c r="Q17" s="91">
        <v>2</v>
      </c>
      <c r="R17" s="91">
        <v>2</v>
      </c>
      <c r="S17" s="91">
        <v>2</v>
      </c>
      <c r="T17" s="91">
        <v>4</v>
      </c>
      <c r="U17" s="164" t="s">
        <v>45</v>
      </c>
      <c r="V17" s="177" t="s">
        <v>45</v>
      </c>
      <c r="W17" s="122"/>
      <c r="X17" s="91"/>
      <c r="Y17" s="91"/>
      <c r="Z17" s="122"/>
      <c r="AA17" s="91"/>
      <c r="AB17" s="91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3"/>
      <c r="AN17" s="83"/>
      <c r="AO17" s="83"/>
      <c r="AP17" s="123"/>
      <c r="AQ17" s="124"/>
      <c r="AR17" s="125"/>
      <c r="AS17" s="124"/>
      <c r="AT17" s="83"/>
      <c r="AU17" s="124"/>
      <c r="AV17" s="211" t="s">
        <v>45</v>
      </c>
      <c r="AW17" s="211" t="s">
        <v>45</v>
      </c>
      <c r="AX17" s="211" t="s">
        <v>45</v>
      </c>
      <c r="AY17" s="211" t="s">
        <v>45</v>
      </c>
      <c r="AZ17" s="211" t="s">
        <v>45</v>
      </c>
      <c r="BA17" s="211" t="s">
        <v>45</v>
      </c>
      <c r="BB17" s="211" t="s">
        <v>45</v>
      </c>
      <c r="BC17" s="211" t="s">
        <v>45</v>
      </c>
      <c r="BD17" s="169" t="s">
        <v>45</v>
      </c>
      <c r="BE17" s="69">
        <f>SUM(D17:U17)</f>
        <v>36</v>
      </c>
      <c r="BF17">
        <v>36</v>
      </c>
    </row>
    <row r="18" spans="1:58" ht="18.75" customHeight="1">
      <c r="A18" s="352"/>
      <c r="B18" s="70" t="s">
        <v>201</v>
      </c>
      <c r="C18" s="156" t="s">
        <v>202</v>
      </c>
      <c r="D18" s="91">
        <v>2</v>
      </c>
      <c r="E18" s="91">
        <v>2</v>
      </c>
      <c r="F18" s="91">
        <v>2</v>
      </c>
      <c r="G18" s="91">
        <v>2</v>
      </c>
      <c r="H18" s="91">
        <v>2</v>
      </c>
      <c r="I18" s="91">
        <v>2</v>
      </c>
      <c r="J18" s="91">
        <v>2</v>
      </c>
      <c r="K18" s="91">
        <v>2</v>
      </c>
      <c r="L18" s="91">
        <v>2</v>
      </c>
      <c r="M18" s="91">
        <v>2</v>
      </c>
      <c r="N18" s="91">
        <v>2</v>
      </c>
      <c r="O18" s="91">
        <v>2</v>
      </c>
      <c r="P18" s="91">
        <v>2</v>
      </c>
      <c r="Q18" s="91">
        <v>2</v>
      </c>
      <c r="R18" s="91">
        <v>2</v>
      </c>
      <c r="S18" s="91">
        <v>2</v>
      </c>
      <c r="T18" s="91">
        <v>2</v>
      </c>
      <c r="U18" s="164" t="s">
        <v>45</v>
      </c>
      <c r="V18" s="177" t="s">
        <v>45</v>
      </c>
      <c r="W18" s="122"/>
      <c r="X18" s="91"/>
      <c r="Y18" s="91"/>
      <c r="Z18" s="122"/>
      <c r="AA18" s="91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3"/>
      <c r="AN18" s="83"/>
      <c r="AO18" s="83"/>
      <c r="AP18" s="123"/>
      <c r="AQ18" s="124"/>
      <c r="AR18" s="125"/>
      <c r="AS18" s="124"/>
      <c r="AT18" s="83"/>
      <c r="AU18" s="124"/>
      <c r="AV18" s="211" t="s">
        <v>45</v>
      </c>
      <c r="AW18" s="211" t="s">
        <v>45</v>
      </c>
      <c r="AX18" s="211" t="s">
        <v>45</v>
      </c>
      <c r="AY18" s="211" t="s">
        <v>45</v>
      </c>
      <c r="AZ18" s="211" t="s">
        <v>45</v>
      </c>
      <c r="BA18" s="211" t="s">
        <v>45</v>
      </c>
      <c r="BB18" s="211" t="s">
        <v>45</v>
      </c>
      <c r="BC18" s="211" t="s">
        <v>45</v>
      </c>
      <c r="BD18" s="169" t="s">
        <v>45</v>
      </c>
      <c r="BE18" s="69">
        <f>SUM(D18:U18)</f>
        <v>34</v>
      </c>
      <c r="BF18">
        <v>34</v>
      </c>
    </row>
    <row r="19" spans="1:57" s="37" customFormat="1" ht="15">
      <c r="A19" s="352"/>
      <c r="B19" s="144" t="s">
        <v>34</v>
      </c>
      <c r="C19" s="129" t="s">
        <v>76</v>
      </c>
      <c r="D19" s="78">
        <f aca="true" t="shared" si="3" ref="D19:T19">SUM(D20:D23)</f>
        <v>6</v>
      </c>
      <c r="E19" s="78">
        <f t="shared" si="3"/>
        <v>10</v>
      </c>
      <c r="F19" s="78">
        <f t="shared" si="3"/>
        <v>8</v>
      </c>
      <c r="G19" s="78">
        <f t="shared" si="3"/>
        <v>10</v>
      </c>
      <c r="H19" s="78">
        <f t="shared" si="3"/>
        <v>6</v>
      </c>
      <c r="I19" s="78">
        <f t="shared" si="3"/>
        <v>10</v>
      </c>
      <c r="J19" s="78">
        <f t="shared" si="3"/>
        <v>4</v>
      </c>
      <c r="K19" s="78">
        <f t="shared" si="3"/>
        <v>10</v>
      </c>
      <c r="L19" s="78">
        <f t="shared" si="3"/>
        <v>6</v>
      </c>
      <c r="M19" s="78">
        <f t="shared" si="3"/>
        <v>8</v>
      </c>
      <c r="N19" s="78">
        <f t="shared" si="3"/>
        <v>6</v>
      </c>
      <c r="O19" s="78">
        <f t="shared" si="3"/>
        <v>10</v>
      </c>
      <c r="P19" s="78">
        <f t="shared" si="3"/>
        <v>8</v>
      </c>
      <c r="Q19" s="78">
        <f t="shared" si="3"/>
        <v>10</v>
      </c>
      <c r="R19" s="78">
        <f t="shared" si="3"/>
        <v>8</v>
      </c>
      <c r="S19" s="78">
        <f t="shared" si="3"/>
        <v>10</v>
      </c>
      <c r="T19" s="78">
        <f t="shared" si="3"/>
        <v>9</v>
      </c>
      <c r="U19" s="164" t="s">
        <v>45</v>
      </c>
      <c r="V19" s="165" t="s">
        <v>45</v>
      </c>
      <c r="W19" s="207">
        <f aca="true" t="shared" si="4" ref="W19:AL19">SUM(W20:W23)</f>
        <v>6</v>
      </c>
      <c r="X19" s="78">
        <f t="shared" si="4"/>
        <v>6</v>
      </c>
      <c r="Y19" s="78">
        <f t="shared" si="4"/>
        <v>6</v>
      </c>
      <c r="Z19" s="82">
        <f t="shared" si="4"/>
        <v>8</v>
      </c>
      <c r="AA19" s="78">
        <f t="shared" si="4"/>
        <v>10</v>
      </c>
      <c r="AB19" s="78">
        <f t="shared" si="4"/>
        <v>8</v>
      </c>
      <c r="AC19" s="79">
        <f t="shared" si="4"/>
        <v>10</v>
      </c>
      <c r="AD19" s="79">
        <f t="shared" si="4"/>
        <v>8</v>
      </c>
      <c r="AE19" s="79">
        <f t="shared" si="4"/>
        <v>10</v>
      </c>
      <c r="AF19" s="79">
        <f t="shared" si="4"/>
        <v>8</v>
      </c>
      <c r="AG19" s="79">
        <f t="shared" si="4"/>
        <v>10</v>
      </c>
      <c r="AH19" s="79">
        <f t="shared" si="4"/>
        <v>8</v>
      </c>
      <c r="AI19" s="79">
        <f t="shared" si="4"/>
        <v>10</v>
      </c>
      <c r="AJ19" s="79">
        <f t="shared" si="4"/>
        <v>8</v>
      </c>
      <c r="AK19" s="79">
        <f t="shared" si="4"/>
        <v>9</v>
      </c>
      <c r="AL19" s="79">
        <f t="shared" si="4"/>
        <v>0</v>
      </c>
      <c r="AM19" s="79"/>
      <c r="AN19" s="79"/>
      <c r="AO19" s="79"/>
      <c r="AP19" s="119"/>
      <c r="AQ19" s="67"/>
      <c r="AR19" s="120"/>
      <c r="AS19" s="67"/>
      <c r="AT19" s="67"/>
      <c r="AU19" s="67"/>
      <c r="AV19" s="165"/>
      <c r="AW19" s="165"/>
      <c r="AX19" s="165"/>
      <c r="AY19" s="165"/>
      <c r="AZ19" s="165"/>
      <c r="BA19" s="165"/>
      <c r="BB19" s="165"/>
      <c r="BC19" s="165"/>
      <c r="BD19" s="67"/>
      <c r="BE19" s="67">
        <f>SUM(BE20:BE23)</f>
        <v>264</v>
      </c>
    </row>
    <row r="20" spans="1:58" ht="35.25" customHeight="1">
      <c r="A20" s="352"/>
      <c r="B20" s="147" t="s">
        <v>33</v>
      </c>
      <c r="C20" s="71" t="s">
        <v>214</v>
      </c>
      <c r="D20" s="91"/>
      <c r="E20" s="91">
        <v>2</v>
      </c>
      <c r="F20" s="91">
        <v>2</v>
      </c>
      <c r="G20" s="91">
        <v>2</v>
      </c>
      <c r="H20" s="91">
        <v>2</v>
      </c>
      <c r="I20" s="91">
        <v>2</v>
      </c>
      <c r="J20" s="91"/>
      <c r="K20" s="91">
        <v>2</v>
      </c>
      <c r="L20" s="91"/>
      <c r="M20" s="91">
        <v>2</v>
      </c>
      <c r="N20" s="91"/>
      <c r="O20" s="91">
        <v>2</v>
      </c>
      <c r="P20" s="91"/>
      <c r="Q20" s="91">
        <v>2</v>
      </c>
      <c r="R20" s="106"/>
      <c r="S20" s="91">
        <v>2</v>
      </c>
      <c r="T20" s="91"/>
      <c r="U20" s="164" t="s">
        <v>45</v>
      </c>
      <c r="V20" s="177" t="s">
        <v>45</v>
      </c>
      <c r="W20" s="122">
        <v>2</v>
      </c>
      <c r="X20" s="91">
        <v>2</v>
      </c>
      <c r="Y20" s="91">
        <v>2</v>
      </c>
      <c r="Z20" s="122">
        <v>2</v>
      </c>
      <c r="AA20" s="122">
        <v>4</v>
      </c>
      <c r="AB20" s="91">
        <v>2</v>
      </c>
      <c r="AC20" s="80">
        <v>4</v>
      </c>
      <c r="AD20" s="80">
        <v>2</v>
      </c>
      <c r="AE20" s="80">
        <v>4</v>
      </c>
      <c r="AF20" s="80">
        <v>2</v>
      </c>
      <c r="AG20" s="80">
        <v>2</v>
      </c>
      <c r="AH20" s="80">
        <v>2</v>
      </c>
      <c r="AI20" s="80">
        <v>4</v>
      </c>
      <c r="AJ20" s="80">
        <v>2</v>
      </c>
      <c r="AK20" s="80">
        <v>4</v>
      </c>
      <c r="AL20" s="80"/>
      <c r="AM20" s="83"/>
      <c r="AN20" s="83"/>
      <c r="AO20" s="83"/>
      <c r="AP20" s="123"/>
      <c r="AQ20" s="124"/>
      <c r="AR20" s="125"/>
      <c r="AS20" s="124"/>
      <c r="AT20" s="124"/>
      <c r="AU20" s="124"/>
      <c r="AV20" s="211" t="s">
        <v>45</v>
      </c>
      <c r="AW20" s="211" t="s">
        <v>45</v>
      </c>
      <c r="AX20" s="211" t="s">
        <v>45</v>
      </c>
      <c r="AY20" s="211" t="s">
        <v>45</v>
      </c>
      <c r="AZ20" s="211" t="s">
        <v>45</v>
      </c>
      <c r="BA20" s="211" t="s">
        <v>45</v>
      </c>
      <c r="BB20" s="211" t="s">
        <v>45</v>
      </c>
      <c r="BC20" s="211" t="s">
        <v>45</v>
      </c>
      <c r="BD20" s="169" t="s">
        <v>45</v>
      </c>
      <c r="BE20" s="69">
        <f>SUM(D20:AV20)</f>
        <v>60</v>
      </c>
      <c r="BF20">
        <v>60</v>
      </c>
    </row>
    <row r="21" spans="1:58" ht="30.75" customHeight="1">
      <c r="A21" s="352"/>
      <c r="B21" s="101" t="s">
        <v>117</v>
      </c>
      <c r="C21" s="148" t="s">
        <v>215</v>
      </c>
      <c r="D21" s="91">
        <v>2</v>
      </c>
      <c r="E21" s="91">
        <v>2</v>
      </c>
      <c r="F21" s="91">
        <v>2</v>
      </c>
      <c r="G21" s="91">
        <v>2</v>
      </c>
      <c r="H21" s="91">
        <v>2</v>
      </c>
      <c r="I21" s="91">
        <v>2</v>
      </c>
      <c r="J21" s="91">
        <v>2</v>
      </c>
      <c r="K21" s="91">
        <v>2</v>
      </c>
      <c r="L21" s="91">
        <v>2</v>
      </c>
      <c r="M21" s="91">
        <v>2</v>
      </c>
      <c r="N21" s="91">
        <v>2</v>
      </c>
      <c r="O21" s="91">
        <v>2</v>
      </c>
      <c r="P21" s="122">
        <v>2</v>
      </c>
      <c r="Q21" s="91">
        <v>2</v>
      </c>
      <c r="R21" s="91">
        <v>2</v>
      </c>
      <c r="S21" s="91">
        <v>2</v>
      </c>
      <c r="T21" s="91">
        <v>3</v>
      </c>
      <c r="U21" s="164" t="s">
        <v>45</v>
      </c>
      <c r="V21" s="177" t="s">
        <v>45</v>
      </c>
      <c r="W21" s="122">
        <v>2</v>
      </c>
      <c r="X21" s="91">
        <v>4</v>
      </c>
      <c r="Y21" s="91">
        <v>2</v>
      </c>
      <c r="Z21" s="122">
        <v>4</v>
      </c>
      <c r="AA21" s="91">
        <v>2</v>
      </c>
      <c r="AB21" s="91">
        <v>4</v>
      </c>
      <c r="AC21" s="80">
        <v>2</v>
      </c>
      <c r="AD21" s="80">
        <v>4</v>
      </c>
      <c r="AE21" s="80">
        <v>2</v>
      </c>
      <c r="AF21" s="80">
        <v>4</v>
      </c>
      <c r="AG21" s="80">
        <v>4</v>
      </c>
      <c r="AH21" s="80">
        <v>4</v>
      </c>
      <c r="AI21" s="80">
        <v>2</v>
      </c>
      <c r="AJ21" s="80">
        <v>4</v>
      </c>
      <c r="AK21" s="80">
        <v>3</v>
      </c>
      <c r="AL21" s="80"/>
      <c r="AM21" s="83"/>
      <c r="AN21" s="83"/>
      <c r="AO21" s="83"/>
      <c r="AP21" s="123"/>
      <c r="AQ21" s="124"/>
      <c r="AR21" s="125"/>
      <c r="AS21" s="124"/>
      <c r="AT21" s="124"/>
      <c r="AU21" s="124"/>
      <c r="AV21" s="211" t="s">
        <v>45</v>
      </c>
      <c r="AW21" s="211" t="s">
        <v>45</v>
      </c>
      <c r="AX21" s="211" t="s">
        <v>45</v>
      </c>
      <c r="AY21" s="211" t="s">
        <v>45</v>
      </c>
      <c r="AZ21" s="211" t="s">
        <v>45</v>
      </c>
      <c r="BA21" s="211" t="s">
        <v>45</v>
      </c>
      <c r="BB21" s="211" t="s">
        <v>45</v>
      </c>
      <c r="BC21" s="211" t="s">
        <v>45</v>
      </c>
      <c r="BD21" s="169" t="s">
        <v>45</v>
      </c>
      <c r="BE21" s="69">
        <f>SUM(D21:AV21)</f>
        <v>82</v>
      </c>
      <c r="BF21">
        <v>82</v>
      </c>
    </row>
    <row r="22" spans="1:58" ht="25.5">
      <c r="A22" s="352"/>
      <c r="B22" s="101" t="s">
        <v>118</v>
      </c>
      <c r="C22" s="149" t="s">
        <v>216</v>
      </c>
      <c r="D22" s="91">
        <v>2</v>
      </c>
      <c r="E22" s="91">
        <v>2</v>
      </c>
      <c r="F22" s="91">
        <v>2</v>
      </c>
      <c r="G22" s="91">
        <v>2</v>
      </c>
      <c r="H22" s="91"/>
      <c r="I22" s="91">
        <v>2</v>
      </c>
      <c r="J22" s="91"/>
      <c r="K22" s="91">
        <v>2</v>
      </c>
      <c r="L22" s="91">
        <v>2</v>
      </c>
      <c r="M22" s="91"/>
      <c r="N22" s="91">
        <v>2</v>
      </c>
      <c r="O22" s="91">
        <v>2</v>
      </c>
      <c r="P22" s="91">
        <v>2</v>
      </c>
      <c r="Q22" s="91">
        <v>2</v>
      </c>
      <c r="R22" s="91">
        <v>2</v>
      </c>
      <c r="S22" s="91">
        <v>2</v>
      </c>
      <c r="T22" s="122">
        <v>2</v>
      </c>
      <c r="U22" s="164" t="s">
        <v>45</v>
      </c>
      <c r="V22" s="177" t="s">
        <v>45</v>
      </c>
      <c r="W22" s="122">
        <v>2</v>
      </c>
      <c r="X22" s="91"/>
      <c r="Y22" s="91">
        <v>2</v>
      </c>
      <c r="Z22" s="122">
        <v>2</v>
      </c>
      <c r="AA22" s="122">
        <v>4</v>
      </c>
      <c r="AB22" s="122">
        <v>2</v>
      </c>
      <c r="AC22" s="106">
        <v>4</v>
      </c>
      <c r="AD22" s="106">
        <v>2</v>
      </c>
      <c r="AE22" s="106">
        <v>4</v>
      </c>
      <c r="AF22" s="106">
        <v>2</v>
      </c>
      <c r="AG22" s="106">
        <v>4</v>
      </c>
      <c r="AH22" s="106">
        <v>2</v>
      </c>
      <c r="AI22" s="106">
        <v>4</v>
      </c>
      <c r="AJ22" s="106">
        <v>2</v>
      </c>
      <c r="AK22" s="106">
        <v>2</v>
      </c>
      <c r="AL22" s="106"/>
      <c r="AM22" s="83"/>
      <c r="AN22" s="83"/>
      <c r="AO22" s="83"/>
      <c r="AP22" s="123"/>
      <c r="AQ22" s="124"/>
      <c r="AR22" s="125"/>
      <c r="AS22" s="124"/>
      <c r="AT22" s="124"/>
      <c r="AU22" s="124"/>
      <c r="AV22" s="211" t="s">
        <v>45</v>
      </c>
      <c r="AW22" s="211" t="s">
        <v>45</v>
      </c>
      <c r="AX22" s="211" t="s">
        <v>45</v>
      </c>
      <c r="AY22" s="211" t="s">
        <v>45</v>
      </c>
      <c r="AZ22" s="211" t="s">
        <v>45</v>
      </c>
      <c r="BA22" s="211" t="s">
        <v>45</v>
      </c>
      <c r="BB22" s="211" t="s">
        <v>45</v>
      </c>
      <c r="BC22" s="211" t="s">
        <v>45</v>
      </c>
      <c r="BD22" s="169" t="s">
        <v>45</v>
      </c>
      <c r="BE22" s="69">
        <f>SUM(D22:AV22)</f>
        <v>66</v>
      </c>
      <c r="BF22">
        <v>66</v>
      </c>
    </row>
    <row r="23" spans="1:58" ht="15">
      <c r="A23" s="352"/>
      <c r="B23" s="101" t="s">
        <v>217</v>
      </c>
      <c r="C23" s="149" t="s">
        <v>218</v>
      </c>
      <c r="D23" s="91">
        <v>2</v>
      </c>
      <c r="E23" s="91">
        <v>4</v>
      </c>
      <c r="F23" s="91">
        <v>2</v>
      </c>
      <c r="G23" s="91">
        <v>4</v>
      </c>
      <c r="H23" s="91">
        <v>2</v>
      </c>
      <c r="I23" s="91">
        <v>4</v>
      </c>
      <c r="J23" s="91">
        <v>2</v>
      </c>
      <c r="K23" s="91">
        <v>4</v>
      </c>
      <c r="L23" s="91">
        <v>2</v>
      </c>
      <c r="M23" s="91">
        <v>4</v>
      </c>
      <c r="N23" s="91">
        <v>2</v>
      </c>
      <c r="O23" s="91">
        <v>4</v>
      </c>
      <c r="P23" s="91">
        <v>4</v>
      </c>
      <c r="Q23" s="91">
        <v>4</v>
      </c>
      <c r="R23" s="91">
        <v>4</v>
      </c>
      <c r="S23" s="91">
        <v>4</v>
      </c>
      <c r="T23" s="122">
        <v>4</v>
      </c>
      <c r="U23" s="164" t="s">
        <v>45</v>
      </c>
      <c r="V23" s="177" t="s">
        <v>45</v>
      </c>
      <c r="W23" s="122"/>
      <c r="X23" s="91"/>
      <c r="Y23" s="91"/>
      <c r="Z23" s="122"/>
      <c r="AA23" s="122"/>
      <c r="AB23" s="122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83"/>
      <c r="AN23" s="83"/>
      <c r="AO23" s="83"/>
      <c r="AP23" s="123"/>
      <c r="AQ23" s="124"/>
      <c r="AR23" s="125"/>
      <c r="AS23" s="124"/>
      <c r="AT23" s="124"/>
      <c r="AU23" s="124"/>
      <c r="AV23" s="211" t="s">
        <v>45</v>
      </c>
      <c r="AW23" s="211" t="s">
        <v>45</v>
      </c>
      <c r="AX23" s="211" t="s">
        <v>45</v>
      </c>
      <c r="AY23" s="211" t="s">
        <v>45</v>
      </c>
      <c r="AZ23" s="211" t="s">
        <v>45</v>
      </c>
      <c r="BA23" s="211" t="s">
        <v>45</v>
      </c>
      <c r="BB23" s="211" t="s">
        <v>45</v>
      </c>
      <c r="BC23" s="211" t="s">
        <v>45</v>
      </c>
      <c r="BD23" s="169" t="s">
        <v>45</v>
      </c>
      <c r="BE23" s="69">
        <f>SUM(D23:U23)</f>
        <v>56</v>
      </c>
      <c r="BF23">
        <v>56</v>
      </c>
    </row>
    <row r="24" spans="1:57" ht="21" customHeight="1">
      <c r="A24" s="352"/>
      <c r="B24" s="90" t="s">
        <v>35</v>
      </c>
      <c r="C24" s="129" t="s">
        <v>36</v>
      </c>
      <c r="D24" s="78">
        <f aca="true" t="shared" si="5" ref="D24:T24">SUM(D25+D30)</f>
        <v>10</v>
      </c>
      <c r="E24" s="78">
        <f t="shared" si="5"/>
        <v>10</v>
      </c>
      <c r="F24" s="78">
        <f t="shared" si="5"/>
        <v>10</v>
      </c>
      <c r="G24" s="78">
        <f t="shared" si="5"/>
        <v>10</v>
      </c>
      <c r="H24" s="78">
        <f t="shared" si="5"/>
        <v>10</v>
      </c>
      <c r="I24" s="78">
        <f t="shared" si="5"/>
        <v>10</v>
      </c>
      <c r="J24" s="78">
        <f t="shared" si="5"/>
        <v>12</v>
      </c>
      <c r="K24" s="78">
        <f t="shared" si="5"/>
        <v>10</v>
      </c>
      <c r="L24" s="78">
        <f t="shared" si="5"/>
        <v>12</v>
      </c>
      <c r="M24" s="78">
        <f t="shared" si="5"/>
        <v>10</v>
      </c>
      <c r="N24" s="78">
        <f t="shared" si="5"/>
        <v>12</v>
      </c>
      <c r="O24" s="78">
        <f t="shared" si="5"/>
        <v>10</v>
      </c>
      <c r="P24" s="78">
        <f t="shared" si="5"/>
        <v>12</v>
      </c>
      <c r="Q24" s="78">
        <f t="shared" si="5"/>
        <v>22</v>
      </c>
      <c r="R24" s="78">
        <f t="shared" si="5"/>
        <v>24</v>
      </c>
      <c r="S24" s="78">
        <f t="shared" si="5"/>
        <v>24</v>
      </c>
      <c r="T24" s="78">
        <f t="shared" si="5"/>
        <v>28</v>
      </c>
      <c r="U24" s="164" t="s">
        <v>45</v>
      </c>
      <c r="V24" s="165" t="s">
        <v>45</v>
      </c>
      <c r="W24" s="78">
        <f>SUM(W25+W30)</f>
        <v>18</v>
      </c>
      <c r="X24" s="78">
        <f aca="true" t="shared" si="6" ref="X24:AN24">SUM(X25+X30)</f>
        <v>18</v>
      </c>
      <c r="Y24" s="78">
        <f t="shared" si="6"/>
        <v>18</v>
      </c>
      <c r="Z24" s="82">
        <f t="shared" si="6"/>
        <v>18</v>
      </c>
      <c r="AA24" s="78">
        <f t="shared" si="6"/>
        <v>6</v>
      </c>
      <c r="AB24" s="78">
        <f t="shared" si="6"/>
        <v>10</v>
      </c>
      <c r="AC24" s="79">
        <f t="shared" si="6"/>
        <v>16</v>
      </c>
      <c r="AD24" s="79">
        <f t="shared" si="6"/>
        <v>14</v>
      </c>
      <c r="AE24" s="79">
        <f t="shared" si="6"/>
        <v>16</v>
      </c>
      <c r="AF24" s="79">
        <f t="shared" si="6"/>
        <v>16</v>
      </c>
      <c r="AG24" s="79">
        <f t="shared" si="6"/>
        <v>16</v>
      </c>
      <c r="AH24" s="79">
        <f t="shared" si="6"/>
        <v>10</v>
      </c>
      <c r="AI24" s="79">
        <f t="shared" si="6"/>
        <v>16</v>
      </c>
      <c r="AJ24" s="79">
        <f t="shared" si="6"/>
        <v>16</v>
      </c>
      <c r="AK24" s="79">
        <f t="shared" si="6"/>
        <v>16</v>
      </c>
      <c r="AL24" s="79">
        <f t="shared" si="6"/>
        <v>16</v>
      </c>
      <c r="AM24" s="79">
        <f t="shared" si="6"/>
        <v>36</v>
      </c>
      <c r="AN24" s="79">
        <f t="shared" si="6"/>
        <v>36</v>
      </c>
      <c r="AO24" s="131">
        <f>AO25+AO30</f>
        <v>36</v>
      </c>
      <c r="AP24" s="119">
        <f aca="true" t="shared" si="7" ref="AP24:AU24">SUM(AP25+AP30)</f>
        <v>36</v>
      </c>
      <c r="AQ24" s="67">
        <f t="shared" si="7"/>
        <v>36</v>
      </c>
      <c r="AR24" s="120">
        <f t="shared" si="7"/>
        <v>36</v>
      </c>
      <c r="AS24" s="67">
        <f t="shared" si="7"/>
        <v>36</v>
      </c>
      <c r="AT24" s="67">
        <f t="shared" si="7"/>
        <v>36</v>
      </c>
      <c r="AU24" s="67">
        <f t="shared" si="7"/>
        <v>36</v>
      </c>
      <c r="AV24" s="165" t="s">
        <v>45</v>
      </c>
      <c r="AW24" s="165" t="s">
        <v>45</v>
      </c>
      <c r="AX24" s="165" t="s">
        <v>45</v>
      </c>
      <c r="AY24" s="165" t="s">
        <v>45</v>
      </c>
      <c r="AZ24" s="165" t="s">
        <v>45</v>
      </c>
      <c r="BA24" s="165" t="s">
        <v>45</v>
      </c>
      <c r="BB24" s="165" t="s">
        <v>45</v>
      </c>
      <c r="BC24" s="165" t="s">
        <v>45</v>
      </c>
      <c r="BD24" s="67" t="s">
        <v>45</v>
      </c>
      <c r="BE24" s="67">
        <f>SUM(BE25+BE30)</f>
        <v>800</v>
      </c>
    </row>
    <row r="25" spans="1:57" ht="45.75" customHeight="1">
      <c r="A25" s="352"/>
      <c r="B25" s="150" t="s">
        <v>37</v>
      </c>
      <c r="C25" s="151" t="s">
        <v>219</v>
      </c>
      <c r="D25" s="90">
        <f aca="true" t="shared" si="8" ref="D25:P25">D26+D27+D28</f>
        <v>6</v>
      </c>
      <c r="E25" s="90">
        <f t="shared" si="8"/>
        <v>6</v>
      </c>
      <c r="F25" s="90">
        <f t="shared" si="8"/>
        <v>6</v>
      </c>
      <c r="G25" s="90">
        <f t="shared" si="8"/>
        <v>6</v>
      </c>
      <c r="H25" s="90">
        <f t="shared" si="8"/>
        <v>6</v>
      </c>
      <c r="I25" s="90">
        <f t="shared" si="8"/>
        <v>6</v>
      </c>
      <c r="J25" s="90">
        <f t="shared" si="8"/>
        <v>6</v>
      </c>
      <c r="K25" s="90">
        <f t="shared" si="8"/>
        <v>6</v>
      </c>
      <c r="L25" s="90">
        <f t="shared" si="8"/>
        <v>6</v>
      </c>
      <c r="M25" s="90">
        <f t="shared" si="8"/>
        <v>6</v>
      </c>
      <c r="N25" s="90">
        <f t="shared" si="8"/>
        <v>6</v>
      </c>
      <c r="O25" s="90">
        <f t="shared" si="8"/>
        <v>6</v>
      </c>
      <c r="P25" s="90">
        <f t="shared" si="8"/>
        <v>6</v>
      </c>
      <c r="Q25" s="90">
        <f>Q26+Q27+Q28</f>
        <v>12</v>
      </c>
      <c r="R25" s="90">
        <f>R26+R27+R28</f>
        <v>14</v>
      </c>
      <c r="S25" s="90">
        <f>S26+S27+S28</f>
        <v>14</v>
      </c>
      <c r="T25" s="90">
        <f>T26+T27+T28</f>
        <v>14</v>
      </c>
      <c r="U25" s="164" t="s">
        <v>45</v>
      </c>
      <c r="V25" s="211" t="s">
        <v>45</v>
      </c>
      <c r="W25" s="169">
        <f>SUM(W26:W29)</f>
        <v>14</v>
      </c>
      <c r="X25" s="90">
        <f>X26+X27+X28</f>
        <v>14</v>
      </c>
      <c r="Y25" s="90">
        <f>Y26+Y27+Y28</f>
        <v>14</v>
      </c>
      <c r="Z25" s="90">
        <f>Z26+Z27+Z28</f>
        <v>14</v>
      </c>
      <c r="AA25" s="90">
        <f aca="true" t="shared" si="9" ref="AA25:AU25">SUM(AA26:AA29)</f>
        <v>2</v>
      </c>
      <c r="AB25" s="90">
        <f t="shared" si="9"/>
        <v>0</v>
      </c>
      <c r="AC25" s="84">
        <f t="shared" si="9"/>
        <v>0</v>
      </c>
      <c r="AD25" s="84">
        <f t="shared" si="9"/>
        <v>0</v>
      </c>
      <c r="AE25" s="84">
        <f t="shared" si="9"/>
        <v>0</v>
      </c>
      <c r="AF25" s="84">
        <f t="shared" si="9"/>
        <v>0</v>
      </c>
      <c r="AG25" s="84">
        <f t="shared" si="9"/>
        <v>0</v>
      </c>
      <c r="AH25" s="84">
        <f t="shared" si="9"/>
        <v>0</v>
      </c>
      <c r="AI25" s="84">
        <f t="shared" si="9"/>
        <v>0</v>
      </c>
      <c r="AJ25" s="84">
        <f t="shared" si="9"/>
        <v>0</v>
      </c>
      <c r="AK25" s="84">
        <f t="shared" si="9"/>
        <v>0</v>
      </c>
      <c r="AL25" s="84">
        <f t="shared" si="9"/>
        <v>0</v>
      </c>
      <c r="AM25" s="84">
        <f t="shared" si="9"/>
        <v>36</v>
      </c>
      <c r="AN25" s="84">
        <f t="shared" si="9"/>
        <v>36</v>
      </c>
      <c r="AO25" s="84">
        <f t="shared" si="9"/>
        <v>36</v>
      </c>
      <c r="AP25" s="127">
        <f t="shared" si="9"/>
        <v>36</v>
      </c>
      <c r="AQ25" s="90">
        <f t="shared" si="9"/>
        <v>0</v>
      </c>
      <c r="AR25" s="128">
        <f t="shared" si="9"/>
        <v>0</v>
      </c>
      <c r="AS25" s="90">
        <f t="shared" si="9"/>
        <v>0</v>
      </c>
      <c r="AT25" s="90">
        <f t="shared" si="9"/>
        <v>0</v>
      </c>
      <c r="AU25" s="90">
        <f t="shared" si="9"/>
        <v>0</v>
      </c>
      <c r="AV25" s="211" t="s">
        <v>45</v>
      </c>
      <c r="AW25" s="211" t="s">
        <v>45</v>
      </c>
      <c r="AX25" s="211" t="s">
        <v>45</v>
      </c>
      <c r="AY25" s="211" t="s">
        <v>45</v>
      </c>
      <c r="AZ25" s="211" t="s">
        <v>45</v>
      </c>
      <c r="BA25" s="211" t="s">
        <v>45</v>
      </c>
      <c r="BB25" s="211" t="s">
        <v>45</v>
      </c>
      <c r="BC25" s="211" t="s">
        <v>45</v>
      </c>
      <c r="BD25" s="90" t="s">
        <v>45</v>
      </c>
      <c r="BE25" s="90">
        <f>SUM(BE26:BE29)</f>
        <v>334</v>
      </c>
    </row>
    <row r="26" spans="1:58" ht="43.5" customHeight="1">
      <c r="A26" s="352"/>
      <c r="B26" s="101" t="s">
        <v>39</v>
      </c>
      <c r="C26" s="152" t="s">
        <v>220</v>
      </c>
      <c r="D26" s="91">
        <v>2</v>
      </c>
      <c r="E26" s="91">
        <v>2</v>
      </c>
      <c r="F26" s="91">
        <v>2</v>
      </c>
      <c r="G26" s="91">
        <v>2</v>
      </c>
      <c r="H26" s="91">
        <v>2</v>
      </c>
      <c r="I26" s="91">
        <v>2</v>
      </c>
      <c r="J26" s="91">
        <v>2</v>
      </c>
      <c r="K26" s="91">
        <v>2</v>
      </c>
      <c r="L26" s="91">
        <v>2</v>
      </c>
      <c r="M26" s="91">
        <v>2</v>
      </c>
      <c r="N26" s="91">
        <v>2</v>
      </c>
      <c r="O26" s="91">
        <v>2</v>
      </c>
      <c r="P26" s="122">
        <v>2</v>
      </c>
      <c r="Q26" s="69">
        <v>2</v>
      </c>
      <c r="R26" s="69">
        <v>4</v>
      </c>
      <c r="S26" s="69">
        <v>2</v>
      </c>
      <c r="T26" s="69">
        <v>2</v>
      </c>
      <c r="U26" s="164" t="s">
        <v>45</v>
      </c>
      <c r="V26" s="211" t="s">
        <v>45</v>
      </c>
      <c r="W26" s="122"/>
      <c r="X26" s="69"/>
      <c r="Y26" s="69"/>
      <c r="Z26" s="122"/>
      <c r="AA26" s="69"/>
      <c r="AB26" s="69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3"/>
      <c r="AN26" s="83"/>
      <c r="AO26" s="83"/>
      <c r="AP26" s="123"/>
      <c r="AQ26" s="124"/>
      <c r="AR26" s="125"/>
      <c r="AS26" s="124"/>
      <c r="AT26" s="124"/>
      <c r="AU26" s="124"/>
      <c r="AV26" s="211" t="s">
        <v>45</v>
      </c>
      <c r="AW26" s="211" t="s">
        <v>45</v>
      </c>
      <c r="AX26" s="211" t="s">
        <v>45</v>
      </c>
      <c r="AY26" s="211" t="s">
        <v>45</v>
      </c>
      <c r="AZ26" s="211" t="s">
        <v>45</v>
      </c>
      <c r="BA26" s="211" t="s">
        <v>45</v>
      </c>
      <c r="BB26" s="211" t="s">
        <v>45</v>
      </c>
      <c r="BC26" s="211" t="s">
        <v>45</v>
      </c>
      <c r="BD26" s="169" t="s">
        <v>45</v>
      </c>
      <c r="BE26" s="69">
        <f>SUM(D26:AU26)</f>
        <v>36</v>
      </c>
      <c r="BF26">
        <v>36</v>
      </c>
    </row>
    <row r="27" spans="1:58" ht="31.5" customHeight="1">
      <c r="A27" s="352"/>
      <c r="B27" s="101" t="s">
        <v>40</v>
      </c>
      <c r="C27" s="72" t="s">
        <v>221</v>
      </c>
      <c r="D27" s="69">
        <v>4</v>
      </c>
      <c r="E27" s="69">
        <v>4</v>
      </c>
      <c r="F27" s="69">
        <v>4</v>
      </c>
      <c r="G27" s="69">
        <v>4</v>
      </c>
      <c r="H27" s="69">
        <v>4</v>
      </c>
      <c r="I27" s="69">
        <v>4</v>
      </c>
      <c r="J27" s="69">
        <v>4</v>
      </c>
      <c r="K27" s="69">
        <v>4</v>
      </c>
      <c r="L27" s="69">
        <v>4</v>
      </c>
      <c r="M27" s="69">
        <v>4</v>
      </c>
      <c r="N27" s="69">
        <v>4</v>
      </c>
      <c r="O27" s="122">
        <v>4</v>
      </c>
      <c r="P27" s="69">
        <v>4</v>
      </c>
      <c r="Q27" s="69">
        <v>4</v>
      </c>
      <c r="R27" s="69">
        <v>4</v>
      </c>
      <c r="S27" s="69">
        <v>6</v>
      </c>
      <c r="T27" s="69">
        <v>6</v>
      </c>
      <c r="U27" s="164" t="s">
        <v>45</v>
      </c>
      <c r="V27" s="211" t="s">
        <v>45</v>
      </c>
      <c r="W27" s="122">
        <v>2</v>
      </c>
      <c r="X27" s="69">
        <v>2</v>
      </c>
      <c r="Y27" s="69">
        <v>2</v>
      </c>
      <c r="Z27" s="122">
        <v>2</v>
      </c>
      <c r="AA27" s="122">
        <v>2</v>
      </c>
      <c r="AB27" s="122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83"/>
      <c r="AN27" s="83"/>
      <c r="AO27" s="83"/>
      <c r="AP27" s="123"/>
      <c r="AQ27" s="124"/>
      <c r="AR27" s="125"/>
      <c r="AS27" s="124"/>
      <c r="AT27" s="124"/>
      <c r="AU27" s="124"/>
      <c r="AV27" s="211" t="s">
        <v>45</v>
      </c>
      <c r="AW27" s="211" t="s">
        <v>45</v>
      </c>
      <c r="AX27" s="211" t="s">
        <v>45</v>
      </c>
      <c r="AY27" s="211" t="s">
        <v>45</v>
      </c>
      <c r="AZ27" s="211" t="s">
        <v>45</v>
      </c>
      <c r="BA27" s="211" t="s">
        <v>45</v>
      </c>
      <c r="BB27" s="211" t="s">
        <v>45</v>
      </c>
      <c r="BC27" s="211" t="s">
        <v>45</v>
      </c>
      <c r="BD27" s="169" t="s">
        <v>45</v>
      </c>
      <c r="BE27" s="69">
        <f>SUM(D27:AU27)</f>
        <v>82</v>
      </c>
      <c r="BF27">
        <v>82</v>
      </c>
    </row>
    <row r="28" spans="1:58" ht="25.5" customHeight="1">
      <c r="A28" s="352"/>
      <c r="B28" s="101" t="s">
        <v>41</v>
      </c>
      <c r="C28" s="149" t="s">
        <v>222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>
        <v>6</v>
      </c>
      <c r="R28" s="69">
        <v>6</v>
      </c>
      <c r="S28" s="69">
        <v>6</v>
      </c>
      <c r="T28" s="69">
        <v>6</v>
      </c>
      <c r="U28" s="164" t="s">
        <v>45</v>
      </c>
      <c r="V28" s="211" t="s">
        <v>45</v>
      </c>
      <c r="W28" s="122">
        <v>12</v>
      </c>
      <c r="X28" s="69">
        <v>12</v>
      </c>
      <c r="Y28" s="69">
        <v>12</v>
      </c>
      <c r="Z28" s="122">
        <v>12</v>
      </c>
      <c r="AA28" s="69"/>
      <c r="AB28" s="69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3"/>
      <c r="AN28" s="83"/>
      <c r="AO28" s="132"/>
      <c r="AP28" s="123"/>
      <c r="AQ28" s="124"/>
      <c r="AR28" s="125"/>
      <c r="AS28" s="124"/>
      <c r="AT28" s="124"/>
      <c r="AU28" s="124"/>
      <c r="AV28" s="211" t="s">
        <v>45</v>
      </c>
      <c r="AW28" s="211" t="s">
        <v>45</v>
      </c>
      <c r="AX28" s="211" t="s">
        <v>45</v>
      </c>
      <c r="AY28" s="211" t="s">
        <v>45</v>
      </c>
      <c r="AZ28" s="211" t="s">
        <v>45</v>
      </c>
      <c r="BA28" s="211" t="s">
        <v>45</v>
      </c>
      <c r="BB28" s="211" t="s">
        <v>45</v>
      </c>
      <c r="BC28" s="211" t="s">
        <v>45</v>
      </c>
      <c r="BD28" s="169" t="s">
        <v>45</v>
      </c>
      <c r="BE28" s="76">
        <f>SUM(D28:AU28)</f>
        <v>72</v>
      </c>
      <c r="BF28">
        <v>72</v>
      </c>
    </row>
    <row r="29" spans="1:58" ht="25.5" customHeight="1">
      <c r="A29" s="352"/>
      <c r="B29" s="153" t="s">
        <v>51</v>
      </c>
      <c r="C29" s="154" t="s">
        <v>87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64" t="s">
        <v>45</v>
      </c>
      <c r="V29" s="211"/>
      <c r="W29" s="122"/>
      <c r="X29" s="69"/>
      <c r="Y29" s="69"/>
      <c r="Z29" s="122"/>
      <c r="AA29" s="69"/>
      <c r="AB29" s="69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3">
        <v>36</v>
      </c>
      <c r="AN29" s="83">
        <v>36</v>
      </c>
      <c r="AO29" s="132">
        <v>36</v>
      </c>
      <c r="AP29" s="123">
        <v>36</v>
      </c>
      <c r="AQ29" s="124"/>
      <c r="AR29" s="125"/>
      <c r="AS29" s="124"/>
      <c r="AT29" s="124"/>
      <c r="AU29" s="124"/>
      <c r="AV29" s="211" t="s">
        <v>45</v>
      </c>
      <c r="AW29" s="211" t="s">
        <v>45</v>
      </c>
      <c r="AX29" s="211" t="s">
        <v>45</v>
      </c>
      <c r="AY29" s="211" t="s">
        <v>45</v>
      </c>
      <c r="AZ29" s="211" t="s">
        <v>45</v>
      </c>
      <c r="BA29" s="211" t="s">
        <v>45</v>
      </c>
      <c r="BB29" s="211" t="s">
        <v>45</v>
      </c>
      <c r="BC29" s="211" t="s">
        <v>45</v>
      </c>
      <c r="BD29" s="169" t="s">
        <v>45</v>
      </c>
      <c r="BE29" s="76">
        <f>SUM(D29:AU29)</f>
        <v>144</v>
      </c>
      <c r="BF29">
        <v>144</v>
      </c>
    </row>
    <row r="30" spans="1:57" ht="38.25">
      <c r="A30" s="352"/>
      <c r="B30" s="103" t="s">
        <v>52</v>
      </c>
      <c r="C30" s="102" t="s">
        <v>223</v>
      </c>
      <c r="D30" s="82">
        <f aca="true" t="shared" si="10" ref="D30:P30">D31+D32+D34</f>
        <v>4</v>
      </c>
      <c r="E30" s="82">
        <f t="shared" si="10"/>
        <v>4</v>
      </c>
      <c r="F30" s="82">
        <f t="shared" si="10"/>
        <v>4</v>
      </c>
      <c r="G30" s="82">
        <f t="shared" si="10"/>
        <v>4</v>
      </c>
      <c r="H30" s="82">
        <f t="shared" si="10"/>
        <v>4</v>
      </c>
      <c r="I30" s="82">
        <f t="shared" si="10"/>
        <v>4</v>
      </c>
      <c r="J30" s="82">
        <f t="shared" si="10"/>
        <v>6</v>
      </c>
      <c r="K30" s="82">
        <f t="shared" si="10"/>
        <v>4</v>
      </c>
      <c r="L30" s="82">
        <f t="shared" si="10"/>
        <v>6</v>
      </c>
      <c r="M30" s="82">
        <f t="shared" si="10"/>
        <v>4</v>
      </c>
      <c r="N30" s="82">
        <f t="shared" si="10"/>
        <v>6</v>
      </c>
      <c r="O30" s="82">
        <f t="shared" si="10"/>
        <v>4</v>
      </c>
      <c r="P30" s="82">
        <f t="shared" si="10"/>
        <v>6</v>
      </c>
      <c r="Q30" s="82">
        <f>SUM(Q31:Q34)</f>
        <v>10</v>
      </c>
      <c r="R30" s="82">
        <f>SUM(R31:R34)</f>
        <v>10</v>
      </c>
      <c r="S30" s="82">
        <f>SUM(S31:S34)</f>
        <v>10</v>
      </c>
      <c r="T30" s="82">
        <f>SUM(T31:T34)</f>
        <v>14</v>
      </c>
      <c r="U30" s="164" t="s">
        <v>45</v>
      </c>
      <c r="V30" s="211" t="s">
        <v>45</v>
      </c>
      <c r="W30" s="82">
        <f aca="true" t="shared" si="11" ref="W30:AB30">SUM(W31:W34)</f>
        <v>4</v>
      </c>
      <c r="X30" s="82">
        <f t="shared" si="11"/>
        <v>4</v>
      </c>
      <c r="Y30" s="82">
        <f>SUM(Y31:Y34)</f>
        <v>4</v>
      </c>
      <c r="Z30" s="82">
        <f t="shared" si="11"/>
        <v>4</v>
      </c>
      <c r="AA30" s="82">
        <f t="shared" si="11"/>
        <v>4</v>
      </c>
      <c r="AB30" s="82">
        <f t="shared" si="11"/>
        <v>10</v>
      </c>
      <c r="AC30" s="84">
        <f>SUM(AC31:AC33)</f>
        <v>16</v>
      </c>
      <c r="AD30" s="84">
        <f aca="true" t="shared" si="12" ref="AD30:AU30">SUM(AD31:AD34)</f>
        <v>14</v>
      </c>
      <c r="AE30" s="84">
        <f t="shared" si="12"/>
        <v>16</v>
      </c>
      <c r="AF30" s="84">
        <f t="shared" si="12"/>
        <v>16</v>
      </c>
      <c r="AG30" s="84">
        <f t="shared" si="12"/>
        <v>16</v>
      </c>
      <c r="AH30" s="84">
        <f t="shared" si="12"/>
        <v>10</v>
      </c>
      <c r="AI30" s="84">
        <f t="shared" si="12"/>
        <v>16</v>
      </c>
      <c r="AJ30" s="84">
        <f t="shared" si="12"/>
        <v>16</v>
      </c>
      <c r="AK30" s="84">
        <f t="shared" si="12"/>
        <v>16</v>
      </c>
      <c r="AL30" s="84">
        <f t="shared" si="12"/>
        <v>16</v>
      </c>
      <c r="AM30" s="84">
        <f t="shared" si="12"/>
        <v>0</v>
      </c>
      <c r="AN30" s="84">
        <f t="shared" si="12"/>
        <v>0</v>
      </c>
      <c r="AO30" s="84">
        <f t="shared" si="12"/>
        <v>0</v>
      </c>
      <c r="AP30" s="127">
        <f t="shared" si="12"/>
        <v>0</v>
      </c>
      <c r="AQ30" s="90">
        <f t="shared" si="12"/>
        <v>36</v>
      </c>
      <c r="AR30" s="128">
        <f t="shared" si="12"/>
        <v>36</v>
      </c>
      <c r="AS30" s="90">
        <f t="shared" si="12"/>
        <v>36</v>
      </c>
      <c r="AT30" s="90">
        <f t="shared" si="12"/>
        <v>36</v>
      </c>
      <c r="AU30" s="90">
        <f t="shared" si="12"/>
        <v>36</v>
      </c>
      <c r="AV30" s="211" t="s">
        <v>45</v>
      </c>
      <c r="AW30" s="211" t="s">
        <v>45</v>
      </c>
      <c r="AX30" s="211" t="s">
        <v>45</v>
      </c>
      <c r="AY30" s="211" t="s">
        <v>45</v>
      </c>
      <c r="AZ30" s="211" t="s">
        <v>45</v>
      </c>
      <c r="BA30" s="211" t="s">
        <v>45</v>
      </c>
      <c r="BB30" s="211" t="s">
        <v>45</v>
      </c>
      <c r="BC30" s="211" t="s">
        <v>45</v>
      </c>
      <c r="BD30" s="90" t="s">
        <v>45</v>
      </c>
      <c r="BE30" s="67">
        <f>SUM(BE31:BE34)</f>
        <v>466</v>
      </c>
    </row>
    <row r="31" spans="1:58" ht="49.5" customHeight="1">
      <c r="A31" s="352"/>
      <c r="B31" s="101" t="s">
        <v>54</v>
      </c>
      <c r="C31" s="152" t="s">
        <v>224</v>
      </c>
      <c r="D31" s="91">
        <v>2</v>
      </c>
      <c r="E31" s="91">
        <v>2</v>
      </c>
      <c r="F31" s="91">
        <v>2</v>
      </c>
      <c r="G31" s="91">
        <v>2</v>
      </c>
      <c r="H31" s="91">
        <v>2</v>
      </c>
      <c r="I31" s="91">
        <v>2</v>
      </c>
      <c r="J31" s="91">
        <v>2</v>
      </c>
      <c r="K31" s="91">
        <v>2</v>
      </c>
      <c r="L31" s="91">
        <v>2</v>
      </c>
      <c r="M31" s="91">
        <v>2</v>
      </c>
      <c r="N31" s="91">
        <v>2</v>
      </c>
      <c r="O31" s="91">
        <v>2</v>
      </c>
      <c r="P31" s="122">
        <v>2</v>
      </c>
      <c r="Q31" s="69">
        <v>2</v>
      </c>
      <c r="R31" s="69">
        <v>2</v>
      </c>
      <c r="S31" s="69">
        <v>2</v>
      </c>
      <c r="T31" s="91">
        <v>4</v>
      </c>
      <c r="U31" s="164" t="s">
        <v>45</v>
      </c>
      <c r="V31" s="211" t="s">
        <v>45</v>
      </c>
      <c r="W31" s="122"/>
      <c r="X31" s="91"/>
      <c r="Y31" s="91"/>
      <c r="Z31" s="122"/>
      <c r="AA31" s="106"/>
      <c r="AB31" s="91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3"/>
      <c r="AN31" s="83"/>
      <c r="AO31" s="83"/>
      <c r="AP31" s="123"/>
      <c r="AQ31" s="124"/>
      <c r="AR31" s="125"/>
      <c r="AS31" s="124"/>
      <c r="AT31" s="124"/>
      <c r="AU31" s="124"/>
      <c r="AV31" s="211" t="s">
        <v>45</v>
      </c>
      <c r="AW31" s="211" t="s">
        <v>45</v>
      </c>
      <c r="AX31" s="211" t="s">
        <v>45</v>
      </c>
      <c r="AY31" s="211" t="s">
        <v>45</v>
      </c>
      <c r="AZ31" s="211" t="s">
        <v>45</v>
      </c>
      <c r="BA31" s="211" t="s">
        <v>45</v>
      </c>
      <c r="BB31" s="211" t="s">
        <v>45</v>
      </c>
      <c r="BC31" s="211" t="s">
        <v>45</v>
      </c>
      <c r="BD31" s="169" t="s">
        <v>45</v>
      </c>
      <c r="BE31" s="69">
        <f>SUM(D31:AU31)</f>
        <v>36</v>
      </c>
      <c r="BF31">
        <v>36</v>
      </c>
    </row>
    <row r="32" spans="1:58" ht="38.25">
      <c r="A32" s="352"/>
      <c r="B32" s="101" t="s">
        <v>226</v>
      </c>
      <c r="C32" s="72" t="s">
        <v>225</v>
      </c>
      <c r="D32" s="91">
        <v>2</v>
      </c>
      <c r="E32" s="91">
        <v>2</v>
      </c>
      <c r="F32" s="91">
        <v>2</v>
      </c>
      <c r="G32" s="91">
        <v>2</v>
      </c>
      <c r="H32" s="91">
        <v>2</v>
      </c>
      <c r="I32" s="91">
        <v>2</v>
      </c>
      <c r="J32" s="91">
        <v>4</v>
      </c>
      <c r="K32" s="91">
        <v>2</v>
      </c>
      <c r="L32" s="91">
        <v>4</v>
      </c>
      <c r="M32" s="91">
        <v>2</v>
      </c>
      <c r="N32" s="91">
        <v>4</v>
      </c>
      <c r="O32" s="91">
        <v>2</v>
      </c>
      <c r="P32" s="122">
        <v>4</v>
      </c>
      <c r="Q32" s="69">
        <v>2</v>
      </c>
      <c r="R32" s="69">
        <v>2</v>
      </c>
      <c r="S32" s="69">
        <v>2</v>
      </c>
      <c r="T32" s="91">
        <v>4</v>
      </c>
      <c r="U32" s="164" t="s">
        <v>45</v>
      </c>
      <c r="V32" s="211" t="s">
        <v>45</v>
      </c>
      <c r="W32" s="122">
        <v>4</v>
      </c>
      <c r="X32" s="91">
        <v>4</v>
      </c>
      <c r="Y32" s="91">
        <v>4</v>
      </c>
      <c r="Z32" s="122">
        <v>4</v>
      </c>
      <c r="AA32" s="91">
        <v>4</v>
      </c>
      <c r="AB32" s="91">
        <v>4</v>
      </c>
      <c r="AC32" s="80">
        <v>4</v>
      </c>
      <c r="AD32" s="80">
        <v>2</v>
      </c>
      <c r="AE32" s="80">
        <v>4</v>
      </c>
      <c r="AF32" s="80">
        <v>4</v>
      </c>
      <c r="AG32" s="80">
        <v>4</v>
      </c>
      <c r="AH32" s="80">
        <v>4</v>
      </c>
      <c r="AI32" s="80">
        <v>4</v>
      </c>
      <c r="AJ32" s="80">
        <v>4</v>
      </c>
      <c r="AK32" s="80">
        <v>4</v>
      </c>
      <c r="AL32" s="80">
        <v>4</v>
      </c>
      <c r="AM32" s="83"/>
      <c r="AN32" s="83"/>
      <c r="AO32" s="83"/>
      <c r="AP32" s="123"/>
      <c r="AQ32" s="124"/>
      <c r="AR32" s="125"/>
      <c r="AS32" s="124"/>
      <c r="AT32" s="124"/>
      <c r="AU32" s="124"/>
      <c r="AV32" s="211" t="s">
        <v>45</v>
      </c>
      <c r="AW32" s="211" t="s">
        <v>45</v>
      </c>
      <c r="AX32" s="211" t="s">
        <v>45</v>
      </c>
      <c r="AY32" s="211" t="s">
        <v>45</v>
      </c>
      <c r="AZ32" s="211" t="s">
        <v>45</v>
      </c>
      <c r="BA32" s="211" t="s">
        <v>45</v>
      </c>
      <c r="BB32" s="211" t="s">
        <v>45</v>
      </c>
      <c r="BC32" s="211" t="s">
        <v>45</v>
      </c>
      <c r="BD32" s="169" t="s">
        <v>45</v>
      </c>
      <c r="BE32" s="69">
        <f>SUM(D32:AU32)</f>
        <v>106</v>
      </c>
      <c r="BF32">
        <v>106</v>
      </c>
    </row>
    <row r="33" spans="1:58" ht="19.5" customHeight="1">
      <c r="A33" s="352"/>
      <c r="B33" s="101" t="s">
        <v>119</v>
      </c>
      <c r="C33" s="149" t="s">
        <v>222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>
        <v>6</v>
      </c>
      <c r="R33" s="91">
        <v>6</v>
      </c>
      <c r="S33" s="91">
        <v>6</v>
      </c>
      <c r="T33" s="91">
        <v>6</v>
      </c>
      <c r="U33" s="164" t="s">
        <v>45</v>
      </c>
      <c r="V33" s="211"/>
      <c r="W33" s="122"/>
      <c r="X33" s="91"/>
      <c r="Y33" s="91"/>
      <c r="Z33" s="122"/>
      <c r="AA33" s="91"/>
      <c r="AB33" s="91">
        <v>6</v>
      </c>
      <c r="AC33" s="80">
        <v>12</v>
      </c>
      <c r="AD33" s="80">
        <v>12</v>
      </c>
      <c r="AE33" s="80">
        <v>12</v>
      </c>
      <c r="AF33" s="80">
        <v>12</v>
      </c>
      <c r="AG33" s="80">
        <v>12</v>
      </c>
      <c r="AH33" s="80">
        <v>6</v>
      </c>
      <c r="AI33" s="80">
        <v>12</v>
      </c>
      <c r="AJ33" s="80">
        <v>12</v>
      </c>
      <c r="AK33" s="80">
        <v>12</v>
      </c>
      <c r="AL33" s="80">
        <v>12</v>
      </c>
      <c r="AM33" s="83"/>
      <c r="AN33" s="83"/>
      <c r="AO33" s="83"/>
      <c r="AP33" s="123"/>
      <c r="AQ33" s="124"/>
      <c r="AR33" s="125"/>
      <c r="AS33" s="124"/>
      <c r="AT33" s="124"/>
      <c r="AU33" s="124"/>
      <c r="AV33" s="211" t="s">
        <v>45</v>
      </c>
      <c r="AW33" s="211" t="s">
        <v>45</v>
      </c>
      <c r="AX33" s="211" t="s">
        <v>45</v>
      </c>
      <c r="AY33" s="211" t="s">
        <v>45</v>
      </c>
      <c r="AZ33" s="211" t="s">
        <v>45</v>
      </c>
      <c r="BA33" s="211" t="s">
        <v>45</v>
      </c>
      <c r="BB33" s="211" t="s">
        <v>45</v>
      </c>
      <c r="BC33" s="211" t="s">
        <v>45</v>
      </c>
      <c r="BD33" s="169" t="s">
        <v>45</v>
      </c>
      <c r="BE33" s="69">
        <f>SUM(D33:AU33)</f>
        <v>144</v>
      </c>
      <c r="BF33">
        <v>144</v>
      </c>
    </row>
    <row r="34" spans="1:58" ht="21.75" customHeight="1">
      <c r="A34" s="352"/>
      <c r="B34" s="153" t="s">
        <v>120</v>
      </c>
      <c r="C34" s="154" t="s">
        <v>87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164" t="s">
        <v>45</v>
      </c>
      <c r="V34" s="211" t="s">
        <v>45</v>
      </c>
      <c r="W34" s="122"/>
      <c r="X34" s="91"/>
      <c r="Y34" s="91"/>
      <c r="Z34" s="122"/>
      <c r="AA34" s="91"/>
      <c r="AB34" s="91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3"/>
      <c r="AN34" s="83"/>
      <c r="AO34" s="83"/>
      <c r="AP34" s="133"/>
      <c r="AQ34" s="134">
        <v>36</v>
      </c>
      <c r="AR34" s="135">
        <v>36</v>
      </c>
      <c r="AS34" s="81">
        <v>36</v>
      </c>
      <c r="AT34" s="81">
        <v>36</v>
      </c>
      <c r="AU34" s="81">
        <v>36</v>
      </c>
      <c r="AV34" s="211" t="s">
        <v>45</v>
      </c>
      <c r="AW34" s="211" t="s">
        <v>45</v>
      </c>
      <c r="AX34" s="211" t="s">
        <v>45</v>
      </c>
      <c r="AY34" s="211" t="s">
        <v>45</v>
      </c>
      <c r="AZ34" s="211" t="s">
        <v>45</v>
      </c>
      <c r="BA34" s="211" t="s">
        <v>45</v>
      </c>
      <c r="BB34" s="211" t="s">
        <v>45</v>
      </c>
      <c r="BC34" s="211" t="s">
        <v>45</v>
      </c>
      <c r="BD34" s="207" t="s">
        <v>45</v>
      </c>
      <c r="BE34" s="76">
        <f>SUM(W34:AU34)</f>
        <v>180</v>
      </c>
      <c r="BF34">
        <v>180</v>
      </c>
    </row>
    <row r="35" spans="1:57" ht="27.75" customHeight="1">
      <c r="A35" s="353"/>
      <c r="B35" s="354" t="s">
        <v>44</v>
      </c>
      <c r="C35" s="354"/>
      <c r="D35" s="136">
        <f aca="true" t="shared" si="13" ref="D35:L35">SUM(D24+D19+D10)</f>
        <v>28</v>
      </c>
      <c r="E35" s="136">
        <f t="shared" si="13"/>
        <v>32</v>
      </c>
      <c r="F35" s="136">
        <f t="shared" si="13"/>
        <v>30</v>
      </c>
      <c r="G35" s="136">
        <f t="shared" si="13"/>
        <v>32</v>
      </c>
      <c r="H35" s="136">
        <f t="shared" si="13"/>
        <v>30</v>
      </c>
      <c r="I35" s="136">
        <f t="shared" si="13"/>
        <v>30</v>
      </c>
      <c r="J35" s="136">
        <f t="shared" si="13"/>
        <v>26</v>
      </c>
      <c r="K35" s="136">
        <f t="shared" si="13"/>
        <v>30</v>
      </c>
      <c r="L35" s="136">
        <f t="shared" si="13"/>
        <v>30</v>
      </c>
      <c r="M35" s="136">
        <f>SUM(M24+M10)</f>
        <v>22</v>
      </c>
      <c r="N35" s="136">
        <f>SUM(N24+N10)</f>
        <v>24</v>
      </c>
      <c r="O35" s="136">
        <f>SUM(O24+O10)</f>
        <v>24</v>
      </c>
      <c r="P35" s="136">
        <f>SUM(P24+P10)</f>
        <v>26</v>
      </c>
      <c r="Q35" s="136">
        <f>SUM(Q24+Q19+Q10)</f>
        <v>46</v>
      </c>
      <c r="R35" s="136">
        <f>SUM(R24+R10)</f>
        <v>36</v>
      </c>
      <c r="S35" s="136">
        <f>SUM(S24+S10)</f>
        <v>38</v>
      </c>
      <c r="T35" s="136">
        <f>SUM(T24+T19+T10)</f>
        <v>52</v>
      </c>
      <c r="U35" s="212" t="s">
        <v>45</v>
      </c>
      <c r="V35" s="205" t="s">
        <v>45</v>
      </c>
      <c r="W35" s="136">
        <f>SUM(W10+W19+W24)</f>
        <v>34</v>
      </c>
      <c r="X35" s="136">
        <f>SUM(X10+X19+X24)</f>
        <v>32</v>
      </c>
      <c r="Y35" s="136">
        <f>SUM(Y10+Y19+Y24)</f>
        <v>36</v>
      </c>
      <c r="Z35" s="136">
        <f>SUM(Z10+Z19+Z24)</f>
        <v>36</v>
      </c>
      <c r="AA35" s="136">
        <v>36</v>
      </c>
      <c r="AB35" s="136">
        <f>SUM(AB24+AB19+AB10)</f>
        <v>28</v>
      </c>
      <c r="AC35" s="136">
        <f>SUM(AC24+AC19+AC10)</f>
        <v>34</v>
      </c>
      <c r="AD35" s="136">
        <f>SUM(AD24+AD10)</f>
        <v>24</v>
      </c>
      <c r="AE35" s="136">
        <f aca="true" t="shared" si="14" ref="AE35:AL35">SUM(AE24+AE19+AE10)</f>
        <v>36</v>
      </c>
      <c r="AF35" s="136">
        <f t="shared" si="14"/>
        <v>32</v>
      </c>
      <c r="AG35" s="136">
        <f t="shared" si="14"/>
        <v>38</v>
      </c>
      <c r="AH35" s="136">
        <f t="shared" si="14"/>
        <v>26</v>
      </c>
      <c r="AI35" s="136">
        <f t="shared" si="14"/>
        <v>36</v>
      </c>
      <c r="AJ35" s="136">
        <f t="shared" si="14"/>
        <v>32</v>
      </c>
      <c r="AK35" s="136">
        <f t="shared" si="14"/>
        <v>37</v>
      </c>
      <c r="AL35" s="136">
        <f t="shared" si="14"/>
        <v>19</v>
      </c>
      <c r="AM35" s="136">
        <f>SUM(AM24)</f>
        <v>36</v>
      </c>
      <c r="AN35" s="136">
        <f>SUM(AN24)</f>
        <v>36</v>
      </c>
      <c r="AO35" s="136">
        <f>SUM(AO24)</f>
        <v>36</v>
      </c>
      <c r="AP35" s="137">
        <f>SUM(AP24)</f>
        <v>36</v>
      </c>
      <c r="AQ35" s="136">
        <f>AVERAGE(AQ24)</f>
        <v>36</v>
      </c>
      <c r="AR35" s="210">
        <f>AVERAGE(AR24)</f>
        <v>36</v>
      </c>
      <c r="AS35" s="136">
        <f>AVERAGE(AS24)</f>
        <v>36</v>
      </c>
      <c r="AT35" s="136">
        <f>AVERAGE(AT24)</f>
        <v>36</v>
      </c>
      <c r="AU35" s="137">
        <f>AVERAGE(AU24)</f>
        <v>36</v>
      </c>
      <c r="AV35" s="177" t="s">
        <v>45</v>
      </c>
      <c r="AW35" s="177" t="s">
        <v>45</v>
      </c>
      <c r="AX35" s="177" t="s">
        <v>45</v>
      </c>
      <c r="AY35" s="177" t="s">
        <v>45</v>
      </c>
      <c r="AZ35" s="177" t="s">
        <v>45</v>
      </c>
      <c r="BA35" s="177" t="s">
        <v>45</v>
      </c>
      <c r="BB35" s="177" t="s">
        <v>45</v>
      </c>
      <c r="BC35" s="177" t="s">
        <v>45</v>
      </c>
      <c r="BD35" s="177" t="s">
        <v>45</v>
      </c>
      <c r="BE35" s="90">
        <f>SUM(BE10+BE19+BE24)</f>
        <v>1428</v>
      </c>
    </row>
    <row r="36" spans="1:57" ht="24.75" customHeight="1">
      <c r="A36" s="64"/>
      <c r="B36" s="64"/>
      <c r="C36" s="64"/>
      <c r="D36" s="159">
        <v>36</v>
      </c>
      <c r="E36" s="159">
        <v>36</v>
      </c>
      <c r="F36" s="159">
        <v>36</v>
      </c>
      <c r="G36" s="159">
        <v>36</v>
      </c>
      <c r="H36" s="159">
        <v>36</v>
      </c>
      <c r="I36" s="159">
        <v>36</v>
      </c>
      <c r="J36" s="159">
        <v>36</v>
      </c>
      <c r="K36" s="159">
        <v>36</v>
      </c>
      <c r="L36" s="160">
        <v>36</v>
      </c>
      <c r="M36" s="159">
        <v>28</v>
      </c>
      <c r="N36" s="159">
        <v>36</v>
      </c>
      <c r="O36" s="159">
        <v>36</v>
      </c>
      <c r="P36" s="159">
        <v>36</v>
      </c>
      <c r="Q36" s="159">
        <v>36</v>
      </c>
      <c r="R36" s="159">
        <v>36</v>
      </c>
      <c r="S36" s="159">
        <v>36</v>
      </c>
      <c r="T36" s="159">
        <v>42</v>
      </c>
      <c r="U36" s="161">
        <f>SUM(D36:T36)</f>
        <v>610</v>
      </c>
      <c r="V36" s="159"/>
      <c r="W36" s="159">
        <v>36</v>
      </c>
      <c r="X36" s="159">
        <v>36</v>
      </c>
      <c r="Y36" s="159">
        <v>36</v>
      </c>
      <c r="Z36" s="159">
        <v>36</v>
      </c>
      <c r="AA36" s="159">
        <v>36</v>
      </c>
      <c r="AB36" s="159">
        <v>36</v>
      </c>
      <c r="AC36" s="159">
        <v>36</v>
      </c>
      <c r="AD36" s="159">
        <v>30</v>
      </c>
      <c r="AE36" s="159">
        <v>36</v>
      </c>
      <c r="AF36" s="159">
        <v>36</v>
      </c>
      <c r="AG36" s="159">
        <v>36</v>
      </c>
      <c r="AH36" s="159">
        <v>36</v>
      </c>
      <c r="AI36" s="162">
        <v>36</v>
      </c>
      <c r="AJ36" s="159">
        <v>36</v>
      </c>
      <c r="AK36" s="159">
        <v>36</v>
      </c>
      <c r="AL36" s="159">
        <v>16</v>
      </c>
      <c r="AM36" s="159">
        <v>24</v>
      </c>
      <c r="AN36" s="159">
        <v>36</v>
      </c>
      <c r="AO36" s="159">
        <v>36</v>
      </c>
      <c r="AP36" s="159">
        <v>36</v>
      </c>
      <c r="AQ36" s="159">
        <v>36</v>
      </c>
      <c r="AR36" s="159">
        <v>28</v>
      </c>
      <c r="AS36" s="159">
        <v>36</v>
      </c>
      <c r="AT36" s="159">
        <v>36</v>
      </c>
      <c r="AU36" s="161">
        <f>SUM(W36:AT36)</f>
        <v>818</v>
      </c>
      <c r="AV36" s="64"/>
      <c r="AW36" s="64"/>
      <c r="AX36" s="64"/>
      <c r="AY36" s="64"/>
      <c r="AZ36" s="64"/>
      <c r="BA36" s="64"/>
      <c r="BB36" s="64"/>
      <c r="BC36" s="64"/>
      <c r="BD36" s="64"/>
      <c r="BE36" s="64"/>
    </row>
    <row r="37" spans="1:57" ht="1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138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</row>
    <row r="38" spans="1:57" ht="15.75">
      <c r="A38" s="64"/>
      <c r="B38" s="346" t="s">
        <v>205</v>
      </c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138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</row>
    <row r="39" spans="1:57" ht="15.75">
      <c r="A39" s="64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138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</row>
    <row r="40" ht="15">
      <c r="AQ40" s="28"/>
    </row>
    <row r="41" ht="15">
      <c r="AQ41" s="28"/>
    </row>
    <row r="42" ht="15">
      <c r="AQ42" s="28"/>
    </row>
    <row r="43" ht="15">
      <c r="AQ43" s="28"/>
    </row>
    <row r="44" ht="15">
      <c r="AQ44" s="28"/>
    </row>
    <row r="45" ht="15">
      <c r="AQ45" s="28"/>
    </row>
    <row r="46" ht="15">
      <c r="AQ46" s="28"/>
    </row>
    <row r="47" ht="15">
      <c r="AQ47" s="28"/>
    </row>
    <row r="48" ht="15">
      <c r="AQ48" s="28"/>
    </row>
    <row r="49" ht="15">
      <c r="AQ49" s="28"/>
    </row>
    <row r="50" ht="15">
      <c r="AQ50" s="28"/>
    </row>
    <row r="51" ht="15">
      <c r="AQ51" s="28"/>
    </row>
    <row r="52" ht="15">
      <c r="AQ52" s="28"/>
    </row>
    <row r="53" ht="15">
      <c r="AQ53" s="28"/>
    </row>
    <row r="54" ht="15">
      <c r="AQ54" s="28"/>
    </row>
    <row r="55" ht="15">
      <c r="AQ55" s="28"/>
    </row>
    <row r="56" ht="15">
      <c r="AQ56" s="28"/>
    </row>
    <row r="57" ht="15">
      <c r="AQ57" s="28"/>
    </row>
    <row r="58" ht="15">
      <c r="AQ58" s="28"/>
    </row>
    <row r="59" ht="15">
      <c r="AQ59" s="28"/>
    </row>
    <row r="60" ht="15">
      <c r="AQ60" s="28"/>
    </row>
    <row r="61" ht="15">
      <c r="AQ61" s="28"/>
    </row>
    <row r="62" ht="15">
      <c r="AQ62" s="28"/>
    </row>
    <row r="63" ht="15">
      <c r="AQ63" s="28"/>
    </row>
    <row r="64" ht="15">
      <c r="AQ64" s="28"/>
    </row>
    <row r="65" ht="15">
      <c r="AQ65" s="28"/>
    </row>
    <row r="66" ht="15">
      <c r="AQ66" s="28"/>
    </row>
    <row r="67" ht="15">
      <c r="AQ67" s="28"/>
    </row>
    <row r="68" ht="15">
      <c r="AQ68" s="28"/>
    </row>
    <row r="69" ht="15">
      <c r="AQ69" s="28"/>
    </row>
    <row r="70" ht="15">
      <c r="AQ70" s="28"/>
    </row>
    <row r="71" ht="15">
      <c r="AQ71" s="28"/>
    </row>
    <row r="72" ht="15">
      <c r="AQ72" s="28"/>
    </row>
    <row r="73" ht="15">
      <c r="AQ73" s="28"/>
    </row>
    <row r="74" ht="15">
      <c r="AQ74" s="28"/>
    </row>
    <row r="75" ht="15">
      <c r="AQ75" s="28"/>
    </row>
    <row r="76" ht="15">
      <c r="AQ76" s="28"/>
    </row>
    <row r="77" ht="15">
      <c r="AQ77" s="28"/>
    </row>
    <row r="78" ht="15">
      <c r="AQ78" s="28"/>
    </row>
    <row r="79" ht="15">
      <c r="AQ79" s="28"/>
    </row>
    <row r="80" ht="15">
      <c r="AQ80" s="28"/>
    </row>
    <row r="81" ht="15">
      <c r="AQ81" s="28"/>
    </row>
    <row r="82" ht="15">
      <c r="AQ82" s="28"/>
    </row>
    <row r="83" ht="15">
      <c r="AQ83" s="28"/>
    </row>
    <row r="84" ht="15">
      <c r="AQ84" s="28"/>
    </row>
    <row r="85" ht="15">
      <c r="AQ85" s="28"/>
    </row>
    <row r="86" ht="15">
      <c r="AQ86" s="28"/>
    </row>
    <row r="87" ht="15">
      <c r="AQ87" s="28"/>
    </row>
    <row r="88" ht="15">
      <c r="AQ88" s="28"/>
    </row>
    <row r="89" ht="15">
      <c r="AQ89" s="28"/>
    </row>
    <row r="90" ht="15">
      <c r="AQ90" s="28"/>
    </row>
    <row r="91" ht="15">
      <c r="AQ91" s="28"/>
    </row>
    <row r="92" ht="15">
      <c r="AQ92" s="28"/>
    </row>
    <row r="93" ht="15">
      <c r="AQ93" s="28"/>
    </row>
    <row r="94" ht="15">
      <c r="AQ94" s="28"/>
    </row>
    <row r="95" ht="15">
      <c r="AQ95" s="28"/>
    </row>
    <row r="96" ht="15">
      <c r="AQ96" s="28"/>
    </row>
    <row r="97" ht="15">
      <c r="AQ97" s="28"/>
    </row>
    <row r="98" ht="15">
      <c r="AQ98" s="28"/>
    </row>
    <row r="99" ht="15">
      <c r="AQ99" s="28"/>
    </row>
    <row r="100" ht="15">
      <c r="AQ100" s="28"/>
    </row>
    <row r="101" ht="15">
      <c r="AQ101" s="28"/>
    </row>
    <row r="102" ht="15">
      <c r="AQ102" s="28"/>
    </row>
    <row r="103" ht="15">
      <c r="AQ103" s="28"/>
    </row>
    <row r="104" ht="15">
      <c r="AQ104" s="28"/>
    </row>
    <row r="105" ht="15">
      <c r="AQ105" s="28"/>
    </row>
    <row r="106" ht="15">
      <c r="AQ106" s="28"/>
    </row>
    <row r="107" ht="15">
      <c r="AQ107" s="28"/>
    </row>
    <row r="108" ht="15">
      <c r="AQ108" s="28"/>
    </row>
    <row r="109" ht="15">
      <c r="AQ109" s="28"/>
    </row>
    <row r="110" ht="15">
      <c r="AQ110" s="28"/>
    </row>
    <row r="111" ht="15">
      <c r="AQ111" s="28"/>
    </row>
    <row r="112" ht="15">
      <c r="AQ112" s="28"/>
    </row>
    <row r="113" ht="15">
      <c r="AQ113" s="28"/>
    </row>
  </sheetData>
  <sheetProtection/>
  <mergeCells count="22">
    <mergeCell ref="AO1:BE3"/>
    <mergeCell ref="A4:BD4"/>
    <mergeCell ref="A5:A9"/>
    <mergeCell ref="B5:B9"/>
    <mergeCell ref="C5:C9"/>
    <mergeCell ref="D5:G5"/>
    <mergeCell ref="I5:L5"/>
    <mergeCell ref="A10:A35"/>
    <mergeCell ref="B35:C35"/>
    <mergeCell ref="AW5:AZ5"/>
    <mergeCell ref="AJ5:AM5"/>
    <mergeCell ref="AS5:AU5"/>
    <mergeCell ref="W5:Z5"/>
    <mergeCell ref="D8:BD8"/>
    <mergeCell ref="B38:Q38"/>
    <mergeCell ref="AA5:AD5"/>
    <mergeCell ref="AE5:AH5"/>
    <mergeCell ref="AN5:AQ5"/>
    <mergeCell ref="D6:BD6"/>
    <mergeCell ref="M5:P5"/>
    <mergeCell ref="Q5:T5"/>
    <mergeCell ref="BA5:BD5"/>
  </mergeCells>
  <printOptions/>
  <pageMargins left="0" right="0" top="0" bottom="0" header="0" footer="0"/>
  <pageSetup horizontalDpi="180" verticalDpi="18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2"/>
  <sheetViews>
    <sheetView zoomScale="60" zoomScaleNormal="60" zoomScalePageLayoutView="0" workbookViewId="0" topLeftCell="A4">
      <selection activeCell="B11" sqref="B11:BC30"/>
    </sheetView>
  </sheetViews>
  <sheetFormatPr defaultColWidth="9.140625" defaultRowHeight="15"/>
  <cols>
    <col min="1" max="1" width="3.421875" style="0" customWidth="1"/>
    <col min="2" max="2" width="10.140625" style="0" customWidth="1"/>
    <col min="3" max="3" width="37.421875" style="0" customWidth="1"/>
    <col min="4" max="20" width="4.57421875" style="0" customWidth="1"/>
    <col min="21" max="46" width="5.00390625" style="0" customWidth="1"/>
    <col min="47" max="54" width="5.28125" style="0" customWidth="1"/>
    <col min="55" max="55" width="7.7109375" style="0" customWidth="1"/>
  </cols>
  <sheetData>
    <row r="1" spans="1:55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364" t="s">
        <v>56</v>
      </c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</row>
    <row r="2" spans="1:55" ht="15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</row>
    <row r="3" spans="1:55" ht="36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</row>
    <row r="4" spans="1:55" s="158" customFormat="1" ht="18.75">
      <c r="A4" s="356" t="s">
        <v>227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157"/>
    </row>
    <row r="5" spans="1:55" ht="69.75" customHeight="1">
      <c r="A5" s="365" t="s">
        <v>0</v>
      </c>
      <c r="B5" s="358" t="s">
        <v>1</v>
      </c>
      <c r="C5" s="359" t="s">
        <v>114</v>
      </c>
      <c r="D5" s="362" t="s">
        <v>2</v>
      </c>
      <c r="E5" s="362"/>
      <c r="F5" s="362"/>
      <c r="G5" s="362"/>
      <c r="H5" s="366" t="s">
        <v>3</v>
      </c>
      <c r="I5" s="367"/>
      <c r="J5" s="367"/>
      <c r="K5" s="367"/>
      <c r="L5" s="368"/>
      <c r="M5" s="362" t="s">
        <v>4</v>
      </c>
      <c r="N5" s="362"/>
      <c r="O5" s="362"/>
      <c r="P5" s="362"/>
      <c r="Q5" s="362" t="s">
        <v>5</v>
      </c>
      <c r="R5" s="362"/>
      <c r="S5" s="362"/>
      <c r="T5" s="362"/>
      <c r="U5" s="186" t="s">
        <v>241</v>
      </c>
      <c r="V5" s="362" t="s">
        <v>6</v>
      </c>
      <c r="W5" s="362"/>
      <c r="X5" s="362"/>
      <c r="Y5" s="362"/>
      <c r="Z5" s="362" t="s">
        <v>7</v>
      </c>
      <c r="AA5" s="362"/>
      <c r="AB5" s="362"/>
      <c r="AC5" s="362"/>
      <c r="AD5" s="362" t="s">
        <v>8</v>
      </c>
      <c r="AE5" s="362"/>
      <c r="AF5" s="362"/>
      <c r="AG5" s="362"/>
      <c r="AH5" s="186" t="s">
        <v>134</v>
      </c>
      <c r="AI5" s="366" t="s">
        <v>9</v>
      </c>
      <c r="AJ5" s="367"/>
      <c r="AK5" s="367"/>
      <c r="AL5" s="368"/>
      <c r="AM5" s="362" t="s">
        <v>10</v>
      </c>
      <c r="AN5" s="362"/>
      <c r="AO5" s="362"/>
      <c r="AP5" s="362"/>
      <c r="AQ5" s="187" t="s">
        <v>130</v>
      </c>
      <c r="AR5" s="367" t="s">
        <v>11</v>
      </c>
      <c r="AS5" s="367"/>
      <c r="AT5" s="368"/>
      <c r="AU5" s="186" t="s">
        <v>131</v>
      </c>
      <c r="AV5" s="362" t="s">
        <v>12</v>
      </c>
      <c r="AW5" s="362"/>
      <c r="AX5" s="362"/>
      <c r="AY5" s="362"/>
      <c r="AZ5" s="362" t="s">
        <v>13</v>
      </c>
      <c r="BA5" s="362"/>
      <c r="BB5" s="362"/>
      <c r="BC5" s="362"/>
    </row>
    <row r="6" spans="1:55" ht="15">
      <c r="A6" s="365"/>
      <c r="B6" s="358"/>
      <c r="C6" s="360"/>
      <c r="D6" s="363" t="s">
        <v>14</v>
      </c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</row>
    <row r="7" spans="1:55" ht="15">
      <c r="A7" s="365"/>
      <c r="B7" s="358"/>
      <c r="C7" s="360"/>
      <c r="D7" s="188">
        <v>36</v>
      </c>
      <c r="E7" s="188">
        <v>37</v>
      </c>
      <c r="F7" s="188">
        <v>38</v>
      </c>
      <c r="G7" s="188">
        <v>39</v>
      </c>
      <c r="H7" s="188">
        <v>40</v>
      </c>
      <c r="I7" s="188">
        <v>41</v>
      </c>
      <c r="J7" s="188">
        <v>42</v>
      </c>
      <c r="K7" s="189">
        <v>43</v>
      </c>
      <c r="L7" s="188">
        <v>44</v>
      </c>
      <c r="M7" s="190">
        <v>45</v>
      </c>
      <c r="N7" s="188">
        <v>46</v>
      </c>
      <c r="O7" s="188">
        <v>47</v>
      </c>
      <c r="P7" s="188">
        <v>48</v>
      </c>
      <c r="Q7" s="188">
        <v>49</v>
      </c>
      <c r="R7" s="188">
        <v>50</v>
      </c>
      <c r="S7" s="188">
        <v>51</v>
      </c>
      <c r="T7" s="188">
        <v>52</v>
      </c>
      <c r="U7" s="188">
        <v>1</v>
      </c>
      <c r="V7" s="188">
        <v>2</v>
      </c>
      <c r="W7" s="188">
        <v>3</v>
      </c>
      <c r="X7" s="188">
        <v>4</v>
      </c>
      <c r="Y7" s="188">
        <v>5</v>
      </c>
      <c r="Z7" s="188">
        <v>6</v>
      </c>
      <c r="AA7" s="188">
        <v>7</v>
      </c>
      <c r="AB7" s="188">
        <v>8</v>
      </c>
      <c r="AC7" s="188">
        <v>9</v>
      </c>
      <c r="AD7" s="188">
        <v>10</v>
      </c>
      <c r="AE7" s="188">
        <v>11</v>
      </c>
      <c r="AF7" s="188">
        <v>12</v>
      </c>
      <c r="AG7" s="188">
        <v>13</v>
      </c>
      <c r="AH7" s="188">
        <v>14</v>
      </c>
      <c r="AI7" s="188">
        <v>15</v>
      </c>
      <c r="AJ7" s="188">
        <v>16</v>
      </c>
      <c r="AK7" s="188">
        <v>17</v>
      </c>
      <c r="AL7" s="188">
        <v>18</v>
      </c>
      <c r="AM7" s="188">
        <v>19</v>
      </c>
      <c r="AN7" s="188">
        <v>20</v>
      </c>
      <c r="AO7" s="188">
        <v>21</v>
      </c>
      <c r="AP7" s="188">
        <v>22</v>
      </c>
      <c r="AQ7" s="188">
        <v>23</v>
      </c>
      <c r="AR7" s="188">
        <v>24</v>
      </c>
      <c r="AS7" s="188">
        <v>25</v>
      </c>
      <c r="AT7" s="188">
        <v>26</v>
      </c>
      <c r="AU7" s="188">
        <v>27</v>
      </c>
      <c r="AV7" s="188">
        <v>28</v>
      </c>
      <c r="AW7" s="188">
        <v>29</v>
      </c>
      <c r="AX7" s="188">
        <v>30</v>
      </c>
      <c r="AY7" s="188">
        <v>31</v>
      </c>
      <c r="AZ7" s="188">
        <v>32</v>
      </c>
      <c r="BA7" s="188">
        <v>33</v>
      </c>
      <c r="BB7" s="188">
        <v>34</v>
      </c>
      <c r="BC7" s="188">
        <v>35</v>
      </c>
    </row>
    <row r="8" spans="1:56" ht="15">
      <c r="A8" s="365"/>
      <c r="B8" s="358"/>
      <c r="C8" s="360"/>
      <c r="D8" s="363" t="s">
        <v>15</v>
      </c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143"/>
    </row>
    <row r="9" spans="1:55" ht="15">
      <c r="A9" s="365"/>
      <c r="B9" s="358"/>
      <c r="C9" s="361"/>
      <c r="D9" s="188">
        <v>1</v>
      </c>
      <c r="E9" s="188">
        <v>2</v>
      </c>
      <c r="F9" s="188">
        <v>3</v>
      </c>
      <c r="G9" s="188">
        <v>4</v>
      </c>
      <c r="H9" s="188">
        <v>5</v>
      </c>
      <c r="I9" s="188">
        <v>6</v>
      </c>
      <c r="J9" s="188">
        <v>7</v>
      </c>
      <c r="K9" s="189">
        <v>8</v>
      </c>
      <c r="L9" s="188">
        <v>9</v>
      </c>
      <c r="M9" s="190">
        <v>10</v>
      </c>
      <c r="N9" s="188">
        <v>11</v>
      </c>
      <c r="O9" s="188">
        <v>12</v>
      </c>
      <c r="P9" s="188">
        <v>13</v>
      </c>
      <c r="Q9" s="188">
        <v>14</v>
      </c>
      <c r="R9" s="188">
        <v>15</v>
      </c>
      <c r="S9" s="188">
        <v>16</v>
      </c>
      <c r="T9" s="188">
        <v>17</v>
      </c>
      <c r="U9" s="188">
        <v>18</v>
      </c>
      <c r="V9" s="188">
        <v>19</v>
      </c>
      <c r="W9" s="188">
        <v>20</v>
      </c>
      <c r="X9" s="188">
        <v>21</v>
      </c>
      <c r="Y9" s="188">
        <v>22</v>
      </c>
      <c r="Z9" s="188">
        <v>23</v>
      </c>
      <c r="AA9" s="188">
        <v>24</v>
      </c>
      <c r="AB9" s="188">
        <v>25</v>
      </c>
      <c r="AC9" s="188">
        <v>26</v>
      </c>
      <c r="AD9" s="188">
        <v>27</v>
      </c>
      <c r="AE9" s="188">
        <v>28</v>
      </c>
      <c r="AF9" s="188">
        <v>29</v>
      </c>
      <c r="AG9" s="188">
        <v>30</v>
      </c>
      <c r="AH9" s="188">
        <v>31</v>
      </c>
      <c r="AI9" s="188">
        <v>32</v>
      </c>
      <c r="AJ9" s="188">
        <v>33</v>
      </c>
      <c r="AK9" s="188">
        <v>34</v>
      </c>
      <c r="AL9" s="188">
        <v>35</v>
      </c>
      <c r="AM9" s="188">
        <v>36</v>
      </c>
      <c r="AN9" s="188">
        <v>37</v>
      </c>
      <c r="AO9" s="188">
        <v>38</v>
      </c>
      <c r="AP9" s="188">
        <v>39</v>
      </c>
      <c r="AQ9" s="188">
        <v>40</v>
      </c>
      <c r="AR9" s="191">
        <v>41</v>
      </c>
      <c r="AS9" s="188">
        <v>42</v>
      </c>
      <c r="AT9" s="188">
        <v>43</v>
      </c>
      <c r="AU9" s="188">
        <v>44</v>
      </c>
      <c r="AV9" s="188">
        <v>45</v>
      </c>
      <c r="AW9" s="188">
        <v>46</v>
      </c>
      <c r="AX9" s="188">
        <v>47</v>
      </c>
      <c r="AY9" s="188">
        <v>48</v>
      </c>
      <c r="AZ9" s="188">
        <v>49</v>
      </c>
      <c r="BA9" s="188">
        <v>50</v>
      </c>
      <c r="BB9" s="188">
        <v>51</v>
      </c>
      <c r="BC9" s="188">
        <v>52</v>
      </c>
    </row>
    <row r="10" spans="1:56" ht="15">
      <c r="A10" s="369" t="s">
        <v>132</v>
      </c>
      <c r="B10" s="88" t="s">
        <v>17</v>
      </c>
      <c r="C10" s="142" t="s">
        <v>18</v>
      </c>
      <c r="D10" s="67">
        <f aca="true" t="shared" si="0" ref="D10:S10">SUM(D11:D18)</f>
        <v>22</v>
      </c>
      <c r="E10" s="67">
        <f t="shared" si="0"/>
        <v>22</v>
      </c>
      <c r="F10" s="67">
        <f t="shared" si="0"/>
        <v>24</v>
      </c>
      <c r="G10" s="67">
        <f t="shared" si="0"/>
        <v>20</v>
      </c>
      <c r="H10" s="67">
        <f t="shared" si="0"/>
        <v>20</v>
      </c>
      <c r="I10" s="67">
        <f t="shared" si="0"/>
        <v>20</v>
      </c>
      <c r="J10" s="67">
        <f t="shared" si="0"/>
        <v>20</v>
      </c>
      <c r="K10" s="67">
        <f t="shared" si="0"/>
        <v>20</v>
      </c>
      <c r="L10" s="67">
        <f t="shared" si="0"/>
        <v>20</v>
      </c>
      <c r="M10" s="67">
        <f t="shared" si="0"/>
        <v>16</v>
      </c>
      <c r="N10" s="67">
        <f t="shared" si="0"/>
        <v>20</v>
      </c>
      <c r="O10" s="67">
        <f t="shared" si="0"/>
        <v>20</v>
      </c>
      <c r="P10" s="67">
        <f t="shared" si="0"/>
        <v>20</v>
      </c>
      <c r="Q10" s="67">
        <f t="shared" si="0"/>
        <v>22</v>
      </c>
      <c r="R10" s="67">
        <f t="shared" si="0"/>
        <v>20</v>
      </c>
      <c r="S10" s="67">
        <f t="shared" si="0"/>
        <v>20</v>
      </c>
      <c r="T10" s="67">
        <f>SUM(T11:T18)</f>
        <v>20</v>
      </c>
      <c r="U10" s="67" t="s">
        <v>45</v>
      </c>
      <c r="V10" s="67" t="s">
        <v>45</v>
      </c>
      <c r="W10" s="67">
        <f aca="true" t="shared" si="1" ref="W10:AN10">SUM(W11:W18)</f>
        <v>18</v>
      </c>
      <c r="X10" s="90">
        <f t="shared" si="1"/>
        <v>18</v>
      </c>
      <c r="Y10" s="67">
        <f t="shared" si="1"/>
        <v>18</v>
      </c>
      <c r="Z10" s="67">
        <f t="shared" si="1"/>
        <v>18</v>
      </c>
      <c r="AA10" s="79">
        <f t="shared" si="1"/>
        <v>18</v>
      </c>
      <c r="AB10" s="79">
        <f t="shared" si="1"/>
        <v>16</v>
      </c>
      <c r="AC10" s="79">
        <f t="shared" si="1"/>
        <v>18</v>
      </c>
      <c r="AD10" s="79">
        <f>SUM(AD11:AD18)</f>
        <v>12</v>
      </c>
      <c r="AE10" s="79">
        <f t="shared" si="1"/>
        <v>21</v>
      </c>
      <c r="AF10" s="79">
        <f t="shared" si="1"/>
        <v>11</v>
      </c>
      <c r="AG10" s="79">
        <f t="shared" si="1"/>
        <v>11</v>
      </c>
      <c r="AH10" s="79">
        <f t="shared" si="1"/>
        <v>6</v>
      </c>
      <c r="AI10" s="79">
        <f t="shared" si="1"/>
        <v>11</v>
      </c>
      <c r="AJ10" s="79">
        <f t="shared" si="1"/>
        <v>0</v>
      </c>
      <c r="AK10" s="79">
        <f t="shared" si="1"/>
        <v>0</v>
      </c>
      <c r="AL10" s="79">
        <f t="shared" si="1"/>
        <v>0</v>
      </c>
      <c r="AM10" s="79">
        <f t="shared" si="1"/>
        <v>0</v>
      </c>
      <c r="AN10" s="79">
        <f t="shared" si="1"/>
        <v>0</v>
      </c>
      <c r="AO10" s="67"/>
      <c r="AP10" s="67"/>
      <c r="AQ10" s="67"/>
      <c r="AR10" s="67">
        <f>SUM(AR11:AR18)</f>
        <v>0</v>
      </c>
      <c r="AS10" s="67">
        <f>SUM(AS11:AS18)</f>
        <v>0</v>
      </c>
      <c r="AT10" s="67"/>
      <c r="AU10" s="67" t="s">
        <v>45</v>
      </c>
      <c r="AV10" s="67" t="s">
        <v>45</v>
      </c>
      <c r="AW10" s="67" t="s">
        <v>45</v>
      </c>
      <c r="AX10" s="67" t="s">
        <v>45</v>
      </c>
      <c r="AY10" s="67" t="s">
        <v>45</v>
      </c>
      <c r="AZ10" s="67" t="s">
        <v>45</v>
      </c>
      <c r="BA10" s="67" t="s">
        <v>45</v>
      </c>
      <c r="BB10" s="67" t="s">
        <v>45</v>
      </c>
      <c r="BC10" s="67">
        <f>SUM(BC11:BC18)</f>
        <v>542</v>
      </c>
      <c r="BD10">
        <f>SUM(D10:AT10)</f>
        <v>542</v>
      </c>
    </row>
    <row r="11" spans="1:56" ht="21" customHeight="1">
      <c r="A11" s="370"/>
      <c r="B11" s="166" t="s">
        <v>193</v>
      </c>
      <c r="C11" s="167" t="s">
        <v>19</v>
      </c>
      <c r="D11" s="91">
        <v>2</v>
      </c>
      <c r="E11" s="91">
        <v>4</v>
      </c>
      <c r="F11" s="91">
        <v>2</v>
      </c>
      <c r="G11" s="91">
        <v>4</v>
      </c>
      <c r="H11" s="91">
        <v>2</v>
      </c>
      <c r="I11" s="91">
        <v>2</v>
      </c>
      <c r="J11" s="91">
        <v>2</v>
      </c>
      <c r="K11" s="91">
        <v>2</v>
      </c>
      <c r="L11" s="91">
        <v>2</v>
      </c>
      <c r="M11" s="91">
        <v>2</v>
      </c>
      <c r="N11" s="91">
        <v>2</v>
      </c>
      <c r="O11" s="91">
        <v>2</v>
      </c>
      <c r="P11" s="91">
        <v>2</v>
      </c>
      <c r="Q11" s="91">
        <v>2</v>
      </c>
      <c r="R11" s="91">
        <v>2</v>
      </c>
      <c r="S11" s="91">
        <v>2</v>
      </c>
      <c r="T11" s="91">
        <v>3</v>
      </c>
      <c r="U11" s="68" t="s">
        <v>45</v>
      </c>
      <c r="V11" s="68" t="s">
        <v>45</v>
      </c>
      <c r="W11" s="91">
        <v>2</v>
      </c>
      <c r="X11" s="91">
        <v>2</v>
      </c>
      <c r="Y11" s="91">
        <v>2</v>
      </c>
      <c r="Z11" s="91">
        <v>2</v>
      </c>
      <c r="AA11" s="80">
        <v>2</v>
      </c>
      <c r="AB11" s="80">
        <v>2</v>
      </c>
      <c r="AC11" s="80">
        <v>2</v>
      </c>
      <c r="AD11" s="80">
        <v>2</v>
      </c>
      <c r="AE11" s="80">
        <v>3</v>
      </c>
      <c r="AF11" s="80"/>
      <c r="AG11" s="80"/>
      <c r="AH11" s="80"/>
      <c r="AI11" s="146"/>
      <c r="AJ11" s="181"/>
      <c r="AK11" s="181"/>
      <c r="AL11" s="83"/>
      <c r="AM11" s="83"/>
      <c r="AN11" s="83"/>
      <c r="AO11" s="124"/>
      <c r="AP11" s="124"/>
      <c r="AQ11" s="124"/>
      <c r="AR11" s="124"/>
      <c r="AS11" s="124"/>
      <c r="AT11" s="176"/>
      <c r="AU11" s="163" t="s">
        <v>45</v>
      </c>
      <c r="AV11" s="163" t="s">
        <v>45</v>
      </c>
      <c r="AW11" s="163" t="s">
        <v>45</v>
      </c>
      <c r="AX11" s="163" t="s">
        <v>45</v>
      </c>
      <c r="AY11" s="163" t="s">
        <v>45</v>
      </c>
      <c r="AZ11" s="163" t="s">
        <v>45</v>
      </c>
      <c r="BA11" s="163" t="s">
        <v>45</v>
      </c>
      <c r="BB11" s="163" t="s">
        <v>45</v>
      </c>
      <c r="BC11" s="69">
        <f>SUM(D11:AI11)</f>
        <v>58</v>
      </c>
      <c r="BD11">
        <v>58</v>
      </c>
    </row>
    <row r="12" spans="1:56" ht="21" customHeight="1">
      <c r="A12" s="370"/>
      <c r="B12" s="166" t="s">
        <v>194</v>
      </c>
      <c r="C12" s="167" t="s">
        <v>21</v>
      </c>
      <c r="D12" s="91">
        <v>4</v>
      </c>
      <c r="E12" s="91">
        <v>4</v>
      </c>
      <c r="F12" s="91">
        <v>4</v>
      </c>
      <c r="G12" s="91">
        <v>2</v>
      </c>
      <c r="H12" s="91">
        <v>2</v>
      </c>
      <c r="I12" s="91">
        <v>2</v>
      </c>
      <c r="J12" s="91">
        <v>2</v>
      </c>
      <c r="K12" s="91">
        <v>4</v>
      </c>
      <c r="L12" s="91">
        <v>2</v>
      </c>
      <c r="M12" s="91">
        <v>2</v>
      </c>
      <c r="N12" s="91">
        <v>2</v>
      </c>
      <c r="O12" s="91">
        <v>4</v>
      </c>
      <c r="P12" s="91">
        <v>2</v>
      </c>
      <c r="Q12" s="91">
        <v>4</v>
      </c>
      <c r="R12" s="91">
        <v>2</v>
      </c>
      <c r="S12" s="91">
        <v>4</v>
      </c>
      <c r="T12" s="91">
        <v>2</v>
      </c>
      <c r="U12" s="68" t="s">
        <v>45</v>
      </c>
      <c r="V12" s="68" t="s">
        <v>45</v>
      </c>
      <c r="W12" s="91">
        <v>2</v>
      </c>
      <c r="X12" s="91">
        <v>2</v>
      </c>
      <c r="Y12" s="91">
        <v>2</v>
      </c>
      <c r="Z12" s="91">
        <v>2</v>
      </c>
      <c r="AA12" s="80">
        <v>2</v>
      </c>
      <c r="AB12" s="80">
        <v>2</v>
      </c>
      <c r="AC12" s="80">
        <v>2</v>
      </c>
      <c r="AD12" s="80">
        <v>2</v>
      </c>
      <c r="AE12" s="80">
        <v>2</v>
      </c>
      <c r="AF12" s="80">
        <v>2</v>
      </c>
      <c r="AG12" s="80">
        <v>2</v>
      </c>
      <c r="AH12" s="80">
        <v>2</v>
      </c>
      <c r="AI12" s="80">
        <v>4</v>
      </c>
      <c r="AJ12" s="181"/>
      <c r="AK12" s="181"/>
      <c r="AL12" s="83"/>
      <c r="AM12" s="83"/>
      <c r="AN12" s="83"/>
      <c r="AO12" s="124"/>
      <c r="AP12" s="124"/>
      <c r="AQ12" s="124"/>
      <c r="AR12" s="124"/>
      <c r="AS12" s="124"/>
      <c r="AT12" s="176"/>
      <c r="AU12" s="163" t="s">
        <v>45</v>
      </c>
      <c r="AV12" s="163" t="s">
        <v>45</v>
      </c>
      <c r="AW12" s="163" t="s">
        <v>45</v>
      </c>
      <c r="AX12" s="163" t="s">
        <v>45</v>
      </c>
      <c r="AY12" s="163" t="s">
        <v>45</v>
      </c>
      <c r="AZ12" s="163" t="s">
        <v>45</v>
      </c>
      <c r="BA12" s="163" t="s">
        <v>45</v>
      </c>
      <c r="BB12" s="163" t="s">
        <v>45</v>
      </c>
      <c r="BC12" s="69">
        <f>SUM(D12:AI12)</f>
        <v>76</v>
      </c>
      <c r="BD12">
        <v>78</v>
      </c>
    </row>
    <row r="13" spans="1:56" ht="21" customHeight="1">
      <c r="A13" s="370"/>
      <c r="B13" s="166" t="s">
        <v>195</v>
      </c>
      <c r="C13" s="167" t="s">
        <v>23</v>
      </c>
      <c r="D13" s="91">
        <v>2</v>
      </c>
      <c r="E13" s="91">
        <v>2</v>
      </c>
      <c r="F13" s="91">
        <v>4</v>
      </c>
      <c r="G13" s="91">
        <v>4</v>
      </c>
      <c r="H13" s="91">
        <v>4</v>
      </c>
      <c r="I13" s="91">
        <v>2</v>
      </c>
      <c r="J13" s="91">
        <v>4</v>
      </c>
      <c r="K13" s="91">
        <v>2</v>
      </c>
      <c r="L13" s="91">
        <v>2</v>
      </c>
      <c r="M13" s="91">
        <v>2</v>
      </c>
      <c r="N13" s="91">
        <v>2</v>
      </c>
      <c r="O13" s="91">
        <v>2</v>
      </c>
      <c r="P13" s="91">
        <v>2</v>
      </c>
      <c r="Q13" s="91">
        <v>2</v>
      </c>
      <c r="R13" s="91">
        <v>2</v>
      </c>
      <c r="S13" s="91">
        <v>2</v>
      </c>
      <c r="T13" s="91"/>
      <c r="U13" s="68" t="s">
        <v>45</v>
      </c>
      <c r="V13" s="68" t="s">
        <v>45</v>
      </c>
      <c r="W13" s="91">
        <v>2</v>
      </c>
      <c r="X13" s="91">
        <v>2</v>
      </c>
      <c r="Y13" s="91">
        <v>2</v>
      </c>
      <c r="Z13" s="91">
        <v>4</v>
      </c>
      <c r="AA13" s="80">
        <v>2</v>
      </c>
      <c r="AB13" s="80">
        <v>2</v>
      </c>
      <c r="AC13" s="80">
        <v>2</v>
      </c>
      <c r="AD13" s="80">
        <v>2</v>
      </c>
      <c r="AE13" s="80">
        <v>2</v>
      </c>
      <c r="AF13" s="80">
        <v>2</v>
      </c>
      <c r="AG13" s="80"/>
      <c r="AH13" s="80"/>
      <c r="AI13" s="80"/>
      <c r="AJ13" s="181"/>
      <c r="AK13" s="181"/>
      <c r="AL13" s="83"/>
      <c r="AM13" s="83"/>
      <c r="AN13" s="83"/>
      <c r="AO13" s="124"/>
      <c r="AP13" s="124"/>
      <c r="AQ13" s="124"/>
      <c r="AR13" s="124"/>
      <c r="AS13" s="124"/>
      <c r="AT13" s="176"/>
      <c r="AU13" s="163" t="s">
        <v>45</v>
      </c>
      <c r="AV13" s="163" t="s">
        <v>45</v>
      </c>
      <c r="AW13" s="163" t="s">
        <v>45</v>
      </c>
      <c r="AX13" s="163" t="s">
        <v>45</v>
      </c>
      <c r="AY13" s="163" t="s">
        <v>45</v>
      </c>
      <c r="AZ13" s="163" t="s">
        <v>45</v>
      </c>
      <c r="BA13" s="163" t="s">
        <v>45</v>
      </c>
      <c r="BB13" s="163" t="s">
        <v>45</v>
      </c>
      <c r="BC13" s="69">
        <f>SUM(D13:AI13)</f>
        <v>62</v>
      </c>
      <c r="BD13">
        <v>60</v>
      </c>
    </row>
    <row r="14" spans="1:56" ht="21" customHeight="1">
      <c r="A14" s="370"/>
      <c r="B14" s="166" t="s">
        <v>196</v>
      </c>
      <c r="C14" s="167" t="s">
        <v>30</v>
      </c>
      <c r="D14" s="91">
        <v>6</v>
      </c>
      <c r="E14" s="91">
        <v>4</v>
      </c>
      <c r="F14" s="91">
        <v>6</v>
      </c>
      <c r="G14" s="91">
        <v>4</v>
      </c>
      <c r="H14" s="91">
        <v>6</v>
      </c>
      <c r="I14" s="91">
        <v>4</v>
      </c>
      <c r="J14" s="91">
        <v>4</v>
      </c>
      <c r="K14" s="91">
        <v>4</v>
      </c>
      <c r="L14" s="91">
        <v>4</v>
      </c>
      <c r="M14" s="91">
        <v>2</v>
      </c>
      <c r="N14" s="91">
        <v>6</v>
      </c>
      <c r="O14" s="91">
        <v>4</v>
      </c>
      <c r="P14" s="91">
        <v>6</v>
      </c>
      <c r="Q14" s="91">
        <v>6</v>
      </c>
      <c r="R14" s="91">
        <v>6</v>
      </c>
      <c r="S14" s="91">
        <v>4</v>
      </c>
      <c r="T14" s="91">
        <v>6</v>
      </c>
      <c r="U14" s="68" t="s">
        <v>45</v>
      </c>
      <c r="V14" s="68" t="s">
        <v>45</v>
      </c>
      <c r="W14" s="91">
        <v>4</v>
      </c>
      <c r="X14" s="91">
        <v>4</v>
      </c>
      <c r="Y14" s="91">
        <v>4</v>
      </c>
      <c r="Z14" s="91">
        <v>2</v>
      </c>
      <c r="AA14" s="80">
        <v>2</v>
      </c>
      <c r="AB14" s="80">
        <v>2</v>
      </c>
      <c r="AC14" s="80">
        <v>2</v>
      </c>
      <c r="AD14" s="80"/>
      <c r="AE14" s="80"/>
      <c r="AF14" s="80"/>
      <c r="AG14" s="80"/>
      <c r="AH14" s="80"/>
      <c r="AI14" s="80"/>
      <c r="AJ14" s="181"/>
      <c r="AK14" s="181"/>
      <c r="AL14" s="83"/>
      <c r="AM14" s="83"/>
      <c r="AN14" s="83"/>
      <c r="AO14" s="124"/>
      <c r="AP14" s="124"/>
      <c r="AQ14" s="124"/>
      <c r="AR14" s="124"/>
      <c r="AS14" s="124"/>
      <c r="AT14" s="176"/>
      <c r="AU14" s="163" t="s">
        <v>45</v>
      </c>
      <c r="AV14" s="163" t="s">
        <v>45</v>
      </c>
      <c r="AW14" s="163" t="s">
        <v>45</v>
      </c>
      <c r="AX14" s="163" t="s">
        <v>45</v>
      </c>
      <c r="AY14" s="163" t="s">
        <v>45</v>
      </c>
      <c r="AZ14" s="163" t="s">
        <v>45</v>
      </c>
      <c r="BA14" s="163" t="s">
        <v>45</v>
      </c>
      <c r="BB14" s="163" t="s">
        <v>45</v>
      </c>
      <c r="BC14" s="69">
        <f>SUM(D14:AI14)</f>
        <v>102</v>
      </c>
      <c r="BD14">
        <v>102</v>
      </c>
    </row>
    <row r="15" spans="1:56" ht="21" customHeight="1">
      <c r="A15" s="370"/>
      <c r="B15" s="166" t="s">
        <v>197</v>
      </c>
      <c r="C15" s="167" t="s">
        <v>29</v>
      </c>
      <c r="D15" s="91">
        <v>2</v>
      </c>
      <c r="E15" s="91">
        <v>2</v>
      </c>
      <c r="F15" s="91">
        <v>2</v>
      </c>
      <c r="G15" s="91">
        <v>2</v>
      </c>
      <c r="H15" s="91">
        <v>2</v>
      </c>
      <c r="I15" s="91">
        <v>2</v>
      </c>
      <c r="J15" s="91">
        <v>2</v>
      </c>
      <c r="K15" s="91">
        <v>2</v>
      </c>
      <c r="L15" s="91">
        <v>2</v>
      </c>
      <c r="M15" s="91">
        <v>2</v>
      </c>
      <c r="N15" s="91">
        <v>2</v>
      </c>
      <c r="O15" s="91">
        <v>2</v>
      </c>
      <c r="P15" s="91">
        <v>2</v>
      </c>
      <c r="Q15" s="91">
        <v>2</v>
      </c>
      <c r="R15" s="91">
        <v>2</v>
      </c>
      <c r="S15" s="91">
        <v>2</v>
      </c>
      <c r="T15" s="91">
        <v>2</v>
      </c>
      <c r="U15" s="68" t="s">
        <v>45</v>
      </c>
      <c r="V15" s="68" t="s">
        <v>45</v>
      </c>
      <c r="W15" s="91">
        <v>2</v>
      </c>
      <c r="X15" s="91">
        <v>2</v>
      </c>
      <c r="Y15" s="91">
        <v>2</v>
      </c>
      <c r="Z15" s="91">
        <v>2</v>
      </c>
      <c r="AA15" s="80">
        <v>2</v>
      </c>
      <c r="AB15" s="80">
        <v>2</v>
      </c>
      <c r="AC15" s="80">
        <v>2</v>
      </c>
      <c r="AD15" s="80">
        <v>2</v>
      </c>
      <c r="AE15" s="80">
        <v>2</v>
      </c>
      <c r="AF15" s="80">
        <v>2</v>
      </c>
      <c r="AG15" s="80">
        <v>3</v>
      </c>
      <c r="AH15" s="80"/>
      <c r="AI15" s="80"/>
      <c r="AJ15" s="181"/>
      <c r="AK15" s="181"/>
      <c r="AL15" s="83"/>
      <c r="AM15" s="83"/>
      <c r="AN15" s="124"/>
      <c r="AO15" s="124"/>
      <c r="AP15" s="124"/>
      <c r="AQ15" s="115"/>
      <c r="AR15" s="124"/>
      <c r="AS15" s="124"/>
      <c r="AT15" s="176"/>
      <c r="AU15" s="163" t="s">
        <v>45</v>
      </c>
      <c r="AV15" s="163" t="s">
        <v>45</v>
      </c>
      <c r="AW15" s="163" t="s">
        <v>45</v>
      </c>
      <c r="AX15" s="163" t="s">
        <v>45</v>
      </c>
      <c r="AY15" s="163" t="s">
        <v>45</v>
      </c>
      <c r="AZ15" s="163" t="s">
        <v>45</v>
      </c>
      <c r="BA15" s="163" t="s">
        <v>45</v>
      </c>
      <c r="BB15" s="163" t="s">
        <v>45</v>
      </c>
      <c r="BC15" s="69">
        <f>SUM(D15:BA15)</f>
        <v>57</v>
      </c>
      <c r="BD15">
        <v>57</v>
      </c>
    </row>
    <row r="16" spans="1:56" ht="21" customHeight="1">
      <c r="A16" s="370"/>
      <c r="B16" s="166" t="s">
        <v>47</v>
      </c>
      <c r="C16" s="166" t="s">
        <v>49</v>
      </c>
      <c r="D16" s="91">
        <v>2</v>
      </c>
      <c r="E16" s="91"/>
      <c r="F16" s="91">
        <v>2</v>
      </c>
      <c r="G16" s="91"/>
      <c r="H16" s="91">
        <v>2</v>
      </c>
      <c r="I16" s="91">
        <v>2</v>
      </c>
      <c r="J16" s="91">
        <v>2</v>
      </c>
      <c r="K16" s="91">
        <v>2</v>
      </c>
      <c r="L16" s="91">
        <v>2</v>
      </c>
      <c r="M16" s="91">
        <v>2</v>
      </c>
      <c r="N16" s="91">
        <v>2</v>
      </c>
      <c r="O16" s="91">
        <v>2</v>
      </c>
      <c r="P16" s="91">
        <v>2</v>
      </c>
      <c r="Q16" s="91">
        <v>2</v>
      </c>
      <c r="R16" s="91">
        <v>2</v>
      </c>
      <c r="S16" s="91">
        <v>2</v>
      </c>
      <c r="T16" s="91">
        <v>3</v>
      </c>
      <c r="U16" s="68" t="s">
        <v>45</v>
      </c>
      <c r="V16" s="68" t="s">
        <v>45</v>
      </c>
      <c r="W16" s="91">
        <v>2</v>
      </c>
      <c r="X16" s="91">
        <v>2</v>
      </c>
      <c r="Y16" s="91">
        <v>4</v>
      </c>
      <c r="Z16" s="91">
        <v>2</v>
      </c>
      <c r="AA16" s="80">
        <v>4</v>
      </c>
      <c r="AB16" s="80">
        <v>2</v>
      </c>
      <c r="AC16" s="80">
        <v>2</v>
      </c>
      <c r="AD16" s="80">
        <v>2</v>
      </c>
      <c r="AE16" s="80">
        <v>4</v>
      </c>
      <c r="AF16" s="80">
        <v>2</v>
      </c>
      <c r="AG16" s="80">
        <v>4</v>
      </c>
      <c r="AH16" s="80">
        <v>4</v>
      </c>
      <c r="AI16" s="80">
        <v>7</v>
      </c>
      <c r="AJ16" s="181"/>
      <c r="AK16" s="202"/>
      <c r="AL16" s="83"/>
      <c r="AM16" s="83"/>
      <c r="AN16" s="124"/>
      <c r="AO16" s="124"/>
      <c r="AP16" s="124"/>
      <c r="AQ16" s="124"/>
      <c r="AR16" s="124"/>
      <c r="AS16" s="124"/>
      <c r="AT16" s="176"/>
      <c r="AU16" s="163" t="s">
        <v>45</v>
      </c>
      <c r="AV16" s="163" t="s">
        <v>45</v>
      </c>
      <c r="AW16" s="163" t="s">
        <v>45</v>
      </c>
      <c r="AX16" s="163" t="s">
        <v>45</v>
      </c>
      <c r="AY16" s="163" t="s">
        <v>45</v>
      </c>
      <c r="AZ16" s="163" t="s">
        <v>45</v>
      </c>
      <c r="BA16" s="163" t="s">
        <v>45</v>
      </c>
      <c r="BB16" s="163" t="s">
        <v>45</v>
      </c>
      <c r="BC16" s="69">
        <f>SUM(D16:BB16)</f>
        <v>72</v>
      </c>
      <c r="BD16">
        <v>72</v>
      </c>
    </row>
    <row r="17" spans="1:56" ht="21" customHeight="1">
      <c r="A17" s="370"/>
      <c r="B17" s="166" t="s">
        <v>228</v>
      </c>
      <c r="C17" s="166" t="s">
        <v>50</v>
      </c>
      <c r="D17" s="91">
        <v>2</v>
      </c>
      <c r="E17" s="91">
        <v>4</v>
      </c>
      <c r="F17" s="91">
        <v>2</v>
      </c>
      <c r="G17" s="91">
        <v>2</v>
      </c>
      <c r="H17" s="91"/>
      <c r="I17" s="91">
        <v>4</v>
      </c>
      <c r="J17" s="91">
        <v>2</v>
      </c>
      <c r="K17" s="91">
        <v>2</v>
      </c>
      <c r="L17" s="91">
        <v>4</v>
      </c>
      <c r="M17" s="91">
        <v>2</v>
      </c>
      <c r="N17" s="91">
        <v>2</v>
      </c>
      <c r="O17" s="91">
        <v>2</v>
      </c>
      <c r="P17" s="91">
        <v>2</v>
      </c>
      <c r="Q17" s="91">
        <v>2</v>
      </c>
      <c r="R17" s="91">
        <v>2</v>
      </c>
      <c r="S17" s="91">
        <v>2</v>
      </c>
      <c r="T17" s="91">
        <v>2</v>
      </c>
      <c r="U17" s="68" t="s">
        <v>45</v>
      </c>
      <c r="V17" s="68" t="s">
        <v>45</v>
      </c>
      <c r="W17" s="91">
        <v>2</v>
      </c>
      <c r="X17" s="91">
        <v>2</v>
      </c>
      <c r="Y17" s="91"/>
      <c r="Z17" s="91">
        <v>2</v>
      </c>
      <c r="AA17" s="80">
        <v>2</v>
      </c>
      <c r="AB17" s="80">
        <v>2</v>
      </c>
      <c r="AC17" s="80">
        <v>2</v>
      </c>
      <c r="AD17" s="80"/>
      <c r="AE17" s="80">
        <v>4</v>
      </c>
      <c r="AF17" s="80">
        <v>3</v>
      </c>
      <c r="AG17" s="80">
        <v>2</v>
      </c>
      <c r="AH17" s="80"/>
      <c r="AI17" s="80"/>
      <c r="AJ17" s="181"/>
      <c r="AK17" s="181"/>
      <c r="AL17" s="83"/>
      <c r="AM17" s="83"/>
      <c r="AN17" s="83"/>
      <c r="AO17" s="124"/>
      <c r="AP17" s="124"/>
      <c r="AQ17" s="124"/>
      <c r="AR17" s="83"/>
      <c r="AS17" s="124"/>
      <c r="AT17" s="176"/>
      <c r="AU17" s="163" t="s">
        <v>45</v>
      </c>
      <c r="AV17" s="163" t="s">
        <v>45</v>
      </c>
      <c r="AW17" s="163" t="s">
        <v>45</v>
      </c>
      <c r="AX17" s="163" t="s">
        <v>45</v>
      </c>
      <c r="AY17" s="163" t="s">
        <v>45</v>
      </c>
      <c r="AZ17" s="163" t="s">
        <v>45</v>
      </c>
      <c r="BA17" s="163" t="s">
        <v>45</v>
      </c>
      <c r="BB17" s="163" t="s">
        <v>45</v>
      </c>
      <c r="BC17" s="69">
        <f>SUM(D17:AT17)</f>
        <v>59</v>
      </c>
      <c r="BD17">
        <v>59</v>
      </c>
    </row>
    <row r="18" spans="1:56" ht="21" customHeight="1">
      <c r="A18" s="370"/>
      <c r="B18" s="166" t="s">
        <v>198</v>
      </c>
      <c r="C18" s="166" t="s">
        <v>27</v>
      </c>
      <c r="D18" s="91">
        <v>2</v>
      </c>
      <c r="E18" s="91">
        <v>2</v>
      </c>
      <c r="F18" s="91">
        <v>2</v>
      </c>
      <c r="G18" s="91">
        <v>2</v>
      </c>
      <c r="H18" s="91">
        <v>2</v>
      </c>
      <c r="I18" s="91">
        <v>2</v>
      </c>
      <c r="J18" s="91">
        <v>2</v>
      </c>
      <c r="K18" s="91">
        <v>2</v>
      </c>
      <c r="L18" s="91">
        <v>2</v>
      </c>
      <c r="M18" s="91">
        <v>2</v>
      </c>
      <c r="N18" s="91">
        <v>2</v>
      </c>
      <c r="O18" s="91">
        <v>2</v>
      </c>
      <c r="P18" s="91">
        <v>2</v>
      </c>
      <c r="Q18" s="91">
        <v>2</v>
      </c>
      <c r="R18" s="91">
        <v>2</v>
      </c>
      <c r="S18" s="91">
        <v>2</v>
      </c>
      <c r="T18" s="91">
        <v>2</v>
      </c>
      <c r="U18" s="68" t="s">
        <v>45</v>
      </c>
      <c r="V18" s="68" t="s">
        <v>45</v>
      </c>
      <c r="W18" s="91">
        <v>2</v>
      </c>
      <c r="X18" s="91">
        <v>2</v>
      </c>
      <c r="Y18" s="91">
        <v>2</v>
      </c>
      <c r="Z18" s="91">
        <v>2</v>
      </c>
      <c r="AA18" s="80">
        <v>2</v>
      </c>
      <c r="AB18" s="80">
        <v>2</v>
      </c>
      <c r="AC18" s="80">
        <v>4</v>
      </c>
      <c r="AD18" s="80">
        <v>2</v>
      </c>
      <c r="AE18" s="80">
        <v>4</v>
      </c>
      <c r="AF18" s="80"/>
      <c r="AG18" s="106"/>
      <c r="AH18" s="80"/>
      <c r="AI18" s="80"/>
      <c r="AJ18" s="181"/>
      <c r="AK18" s="181"/>
      <c r="AL18" s="83"/>
      <c r="AM18" s="83"/>
      <c r="AN18" s="83"/>
      <c r="AO18" s="124"/>
      <c r="AP18" s="124"/>
      <c r="AQ18" s="124"/>
      <c r="AR18" s="83"/>
      <c r="AS18" s="124"/>
      <c r="AT18" s="176"/>
      <c r="AU18" s="163" t="s">
        <v>45</v>
      </c>
      <c r="AV18" s="163" t="s">
        <v>45</v>
      </c>
      <c r="AW18" s="163" t="s">
        <v>45</v>
      </c>
      <c r="AX18" s="163" t="s">
        <v>45</v>
      </c>
      <c r="AY18" s="163" t="s">
        <v>45</v>
      </c>
      <c r="AZ18" s="163" t="s">
        <v>45</v>
      </c>
      <c r="BA18" s="163" t="s">
        <v>45</v>
      </c>
      <c r="BB18" s="163" t="s">
        <v>45</v>
      </c>
      <c r="BC18" s="69">
        <f>SUM(D18:BB18)</f>
        <v>56</v>
      </c>
      <c r="BD18">
        <v>56</v>
      </c>
    </row>
    <row r="19" spans="1:55" ht="21" customHeight="1">
      <c r="A19" s="370"/>
      <c r="B19" s="164" t="s">
        <v>34</v>
      </c>
      <c r="C19" s="129" t="s">
        <v>76</v>
      </c>
      <c r="D19" s="67">
        <f aca="true" t="shared" si="2" ref="D19:T19">SUM(D20)</f>
        <v>4</v>
      </c>
      <c r="E19" s="67">
        <f t="shared" si="2"/>
        <v>4</v>
      </c>
      <c r="F19" s="67">
        <f t="shared" si="2"/>
        <v>2</v>
      </c>
      <c r="G19" s="67">
        <f t="shared" si="2"/>
        <v>2</v>
      </c>
      <c r="H19" s="67">
        <f t="shared" si="2"/>
        <v>2</v>
      </c>
      <c r="I19" s="67">
        <f t="shared" si="2"/>
        <v>2</v>
      </c>
      <c r="J19" s="67">
        <f t="shared" si="2"/>
        <v>2</v>
      </c>
      <c r="K19" s="67">
        <f t="shared" si="2"/>
        <v>2</v>
      </c>
      <c r="L19" s="67">
        <f t="shared" si="2"/>
        <v>2</v>
      </c>
      <c r="M19" s="67">
        <f t="shared" si="2"/>
        <v>2</v>
      </c>
      <c r="N19" s="67">
        <f t="shared" si="2"/>
        <v>2</v>
      </c>
      <c r="O19" s="67">
        <f t="shared" si="2"/>
        <v>2</v>
      </c>
      <c r="P19" s="67">
        <f t="shared" si="2"/>
        <v>2</v>
      </c>
      <c r="Q19" s="67">
        <f t="shared" si="2"/>
        <v>2</v>
      </c>
      <c r="R19" s="67">
        <f t="shared" si="2"/>
        <v>2</v>
      </c>
      <c r="S19" s="67">
        <f t="shared" si="2"/>
        <v>2</v>
      </c>
      <c r="T19" s="67">
        <f t="shared" si="2"/>
        <v>0</v>
      </c>
      <c r="U19" s="67" t="s">
        <v>45</v>
      </c>
      <c r="V19" s="67" t="s">
        <v>45</v>
      </c>
      <c r="W19" s="67"/>
      <c r="X19" s="67"/>
      <c r="Y19" s="67"/>
      <c r="Z19" s="67"/>
      <c r="AA19" s="79"/>
      <c r="AB19" s="79"/>
      <c r="AC19" s="79"/>
      <c r="AD19" s="79"/>
      <c r="AE19" s="79"/>
      <c r="AF19" s="79"/>
      <c r="AG19" s="79"/>
      <c r="AH19" s="79"/>
      <c r="AI19" s="170"/>
      <c r="AJ19" s="170"/>
      <c r="AK19" s="170"/>
      <c r="AL19" s="170"/>
      <c r="AM19" s="170"/>
      <c r="AN19" s="170"/>
      <c r="AO19" s="171"/>
      <c r="AP19" s="171"/>
      <c r="AQ19" s="171"/>
      <c r="AR19" s="171"/>
      <c r="AS19" s="171"/>
      <c r="AT19" s="171"/>
      <c r="AU19" s="67" t="s">
        <v>45</v>
      </c>
      <c r="AV19" s="67" t="s">
        <v>45</v>
      </c>
      <c r="AW19" s="67" t="s">
        <v>45</v>
      </c>
      <c r="AX19" s="67" t="s">
        <v>45</v>
      </c>
      <c r="AY19" s="67" t="s">
        <v>45</v>
      </c>
      <c r="AZ19" s="67" t="s">
        <v>45</v>
      </c>
      <c r="BA19" s="67" t="s">
        <v>45</v>
      </c>
      <c r="BB19" s="67" t="s">
        <v>45</v>
      </c>
      <c r="BC19" s="67">
        <f>SUM(BC20)</f>
        <v>36</v>
      </c>
    </row>
    <row r="20" spans="1:56" ht="21" customHeight="1">
      <c r="A20" s="370"/>
      <c r="B20" s="193" t="s">
        <v>229</v>
      </c>
      <c r="C20" s="194" t="s">
        <v>230</v>
      </c>
      <c r="D20" s="122">
        <v>4</v>
      </c>
      <c r="E20" s="122">
        <v>4</v>
      </c>
      <c r="F20" s="122">
        <v>2</v>
      </c>
      <c r="G20" s="122">
        <v>2</v>
      </c>
      <c r="H20" s="122">
        <v>2</v>
      </c>
      <c r="I20" s="122">
        <v>2</v>
      </c>
      <c r="J20" s="122">
        <v>2</v>
      </c>
      <c r="K20" s="122">
        <v>2</v>
      </c>
      <c r="L20" s="122">
        <v>2</v>
      </c>
      <c r="M20" s="122">
        <v>2</v>
      </c>
      <c r="N20" s="122">
        <v>2</v>
      </c>
      <c r="O20" s="122">
        <v>2</v>
      </c>
      <c r="P20" s="122">
        <v>2</v>
      </c>
      <c r="Q20" s="122">
        <v>2</v>
      </c>
      <c r="R20" s="122">
        <v>2</v>
      </c>
      <c r="S20" s="122">
        <v>2</v>
      </c>
      <c r="T20" s="122"/>
      <c r="U20" s="68" t="s">
        <v>45</v>
      </c>
      <c r="V20" s="68" t="s">
        <v>45</v>
      </c>
      <c r="W20" s="122"/>
      <c r="X20" s="122"/>
      <c r="Y20" s="122"/>
      <c r="Z20" s="122"/>
      <c r="AA20" s="106"/>
      <c r="AB20" s="106"/>
      <c r="AC20" s="106"/>
      <c r="AD20" s="106"/>
      <c r="AE20" s="106"/>
      <c r="AF20" s="106"/>
      <c r="AG20" s="106"/>
      <c r="AH20" s="106"/>
      <c r="AI20" s="106"/>
      <c r="AJ20" s="181"/>
      <c r="AK20" s="181"/>
      <c r="AL20" s="83"/>
      <c r="AM20" s="83"/>
      <c r="AN20" s="83"/>
      <c r="AO20" s="124"/>
      <c r="AP20" s="124"/>
      <c r="AQ20" s="124"/>
      <c r="AR20" s="124"/>
      <c r="AS20" s="124"/>
      <c r="AT20" s="176"/>
      <c r="AU20" s="163" t="s">
        <v>45</v>
      </c>
      <c r="AV20" s="163" t="s">
        <v>45</v>
      </c>
      <c r="AW20" s="163" t="s">
        <v>45</v>
      </c>
      <c r="AX20" s="163" t="s">
        <v>45</v>
      </c>
      <c r="AY20" s="163" t="s">
        <v>45</v>
      </c>
      <c r="AZ20" s="163"/>
      <c r="BA20" s="163" t="s">
        <v>45</v>
      </c>
      <c r="BB20" s="163"/>
      <c r="BC20" s="122">
        <f>SUM(D20:T20)</f>
        <v>36</v>
      </c>
      <c r="BD20">
        <v>36</v>
      </c>
    </row>
    <row r="21" spans="1:55" ht="21" customHeight="1">
      <c r="A21" s="370"/>
      <c r="B21" s="164" t="s">
        <v>35</v>
      </c>
      <c r="C21" s="129" t="s">
        <v>36</v>
      </c>
      <c r="D21" s="67">
        <f aca="true" t="shared" si="3" ref="D21:J21">SUM(D22)</f>
        <v>10</v>
      </c>
      <c r="E21" s="67">
        <f t="shared" si="3"/>
        <v>10</v>
      </c>
      <c r="F21" s="67">
        <f t="shared" si="3"/>
        <v>10</v>
      </c>
      <c r="G21" s="67">
        <f t="shared" si="3"/>
        <v>14</v>
      </c>
      <c r="H21" s="67">
        <f t="shared" si="3"/>
        <v>14</v>
      </c>
      <c r="I21" s="67">
        <f t="shared" si="3"/>
        <v>14</v>
      </c>
      <c r="J21" s="67">
        <f t="shared" si="3"/>
        <v>14</v>
      </c>
      <c r="K21" s="67">
        <f>K22</f>
        <v>14</v>
      </c>
      <c r="L21" s="67">
        <f aca="true" t="shared" si="4" ref="L21:T21">SUM(L22)</f>
        <v>14</v>
      </c>
      <c r="M21" s="67">
        <f t="shared" si="4"/>
        <v>10</v>
      </c>
      <c r="N21" s="67">
        <f t="shared" si="4"/>
        <v>14</v>
      </c>
      <c r="O21" s="67">
        <f t="shared" si="4"/>
        <v>14</v>
      </c>
      <c r="P21" s="67">
        <f t="shared" si="4"/>
        <v>14</v>
      </c>
      <c r="Q21" s="67">
        <f t="shared" si="4"/>
        <v>14</v>
      </c>
      <c r="R21" s="67">
        <f t="shared" si="4"/>
        <v>14</v>
      </c>
      <c r="S21" s="67">
        <f t="shared" si="4"/>
        <v>14</v>
      </c>
      <c r="T21" s="67">
        <f t="shared" si="4"/>
        <v>22</v>
      </c>
      <c r="U21" s="67" t="s">
        <v>45</v>
      </c>
      <c r="V21" s="67" t="s">
        <v>45</v>
      </c>
      <c r="W21" s="67">
        <f aca="true" t="shared" si="5" ref="W21:AT21">SUM(W22)</f>
        <v>18</v>
      </c>
      <c r="X21" s="67">
        <f t="shared" si="5"/>
        <v>18</v>
      </c>
      <c r="Y21" s="67">
        <f t="shared" si="5"/>
        <v>18</v>
      </c>
      <c r="Z21" s="67">
        <f t="shared" si="5"/>
        <v>18</v>
      </c>
      <c r="AA21" s="79">
        <f t="shared" si="5"/>
        <v>18</v>
      </c>
      <c r="AB21" s="79">
        <f t="shared" si="5"/>
        <v>18</v>
      </c>
      <c r="AC21" s="79">
        <f t="shared" si="5"/>
        <v>18</v>
      </c>
      <c r="AD21" s="79">
        <f t="shared" si="5"/>
        <v>18</v>
      </c>
      <c r="AE21" s="79">
        <f t="shared" si="5"/>
        <v>16</v>
      </c>
      <c r="AF21" s="79">
        <f t="shared" si="5"/>
        <v>24</v>
      </c>
      <c r="AG21" s="79">
        <f t="shared" si="5"/>
        <v>24</v>
      </c>
      <c r="AH21" s="79">
        <f t="shared" si="5"/>
        <v>30</v>
      </c>
      <c r="AI21" s="170">
        <f t="shared" si="5"/>
        <v>22</v>
      </c>
      <c r="AJ21" s="170">
        <f t="shared" si="5"/>
        <v>30</v>
      </c>
      <c r="AK21" s="170">
        <f t="shared" si="5"/>
        <v>36</v>
      </c>
      <c r="AL21" s="170">
        <f t="shared" si="5"/>
        <v>18</v>
      </c>
      <c r="AM21" s="170">
        <f t="shared" si="5"/>
        <v>24</v>
      </c>
      <c r="AN21" s="170">
        <f t="shared" si="5"/>
        <v>36</v>
      </c>
      <c r="AO21" s="171">
        <f t="shared" si="5"/>
        <v>36</v>
      </c>
      <c r="AP21" s="171">
        <f t="shared" si="5"/>
        <v>36</v>
      </c>
      <c r="AQ21" s="171">
        <f t="shared" si="5"/>
        <v>36</v>
      </c>
      <c r="AR21" s="171">
        <f t="shared" si="5"/>
        <v>30</v>
      </c>
      <c r="AS21" s="171">
        <f t="shared" si="5"/>
        <v>30</v>
      </c>
      <c r="AT21" s="171">
        <f t="shared" si="5"/>
        <v>24</v>
      </c>
      <c r="AU21" s="165" t="s">
        <v>45</v>
      </c>
      <c r="AV21" s="165" t="s">
        <v>45</v>
      </c>
      <c r="AW21" s="165" t="s">
        <v>45</v>
      </c>
      <c r="AX21" s="165" t="s">
        <v>45</v>
      </c>
      <c r="AY21" s="165" t="s">
        <v>45</v>
      </c>
      <c r="AZ21" s="165" t="s">
        <v>45</v>
      </c>
      <c r="BA21" s="165" t="s">
        <v>45</v>
      </c>
      <c r="BB21" s="165" t="s">
        <v>45</v>
      </c>
      <c r="BC21" s="67">
        <f>SUM(BC22)</f>
        <v>826</v>
      </c>
    </row>
    <row r="22" spans="1:55" ht="27" customHeight="1">
      <c r="A22" s="370"/>
      <c r="B22" s="195" t="s">
        <v>231</v>
      </c>
      <c r="C22" s="196" t="s">
        <v>232</v>
      </c>
      <c r="D22" s="90">
        <f>D23+D24+D25</f>
        <v>10</v>
      </c>
      <c r="E22" s="90">
        <f>E23+E24+E25</f>
        <v>10</v>
      </c>
      <c r="F22" s="90">
        <f>F23+F24+F25</f>
        <v>10</v>
      </c>
      <c r="G22" s="90">
        <f>SUM(G23:G26)</f>
        <v>14</v>
      </c>
      <c r="H22" s="90">
        <f>SUM(H23:H26)</f>
        <v>14</v>
      </c>
      <c r="I22" s="90">
        <f>SUM(I23:I26)</f>
        <v>14</v>
      </c>
      <c r="J22" s="90">
        <f>SUM(J23:J26)</f>
        <v>14</v>
      </c>
      <c r="K22" s="90">
        <f>SUM(K23:K26)</f>
        <v>14</v>
      </c>
      <c r="L22" s="90">
        <f>SUM(L23:L25)</f>
        <v>14</v>
      </c>
      <c r="M22" s="90">
        <f aca="true" t="shared" si="6" ref="M22:T22">SUM(M23:M26)</f>
        <v>10</v>
      </c>
      <c r="N22" s="90">
        <f t="shared" si="6"/>
        <v>14</v>
      </c>
      <c r="O22" s="90">
        <f t="shared" si="6"/>
        <v>14</v>
      </c>
      <c r="P22" s="90">
        <f t="shared" si="6"/>
        <v>14</v>
      </c>
      <c r="Q22" s="90">
        <f t="shared" si="6"/>
        <v>14</v>
      </c>
      <c r="R22" s="90">
        <f t="shared" si="6"/>
        <v>14</v>
      </c>
      <c r="S22" s="90">
        <f t="shared" si="6"/>
        <v>14</v>
      </c>
      <c r="T22" s="90">
        <f t="shared" si="6"/>
        <v>22</v>
      </c>
      <c r="U22" s="90" t="s">
        <v>45</v>
      </c>
      <c r="V22" s="90" t="s">
        <v>45</v>
      </c>
      <c r="W22" s="90">
        <f>W23+W24+W25</f>
        <v>18</v>
      </c>
      <c r="X22" s="90">
        <f>SUM(X23:X26)</f>
        <v>18</v>
      </c>
      <c r="Y22" s="90">
        <f>SUM(Y23:Y25)</f>
        <v>18</v>
      </c>
      <c r="Z22" s="90">
        <f aca="true" t="shared" si="7" ref="Z22:AK22">SUM(Z23:Z26)</f>
        <v>18</v>
      </c>
      <c r="AA22" s="84">
        <f t="shared" si="7"/>
        <v>18</v>
      </c>
      <c r="AB22" s="84">
        <f t="shared" si="7"/>
        <v>18</v>
      </c>
      <c r="AC22" s="84">
        <f t="shared" si="7"/>
        <v>18</v>
      </c>
      <c r="AD22" s="84">
        <f t="shared" si="7"/>
        <v>18</v>
      </c>
      <c r="AE22" s="84">
        <f t="shared" si="7"/>
        <v>16</v>
      </c>
      <c r="AF22" s="84">
        <f t="shared" si="7"/>
        <v>24</v>
      </c>
      <c r="AG22" s="84">
        <f t="shared" si="7"/>
        <v>24</v>
      </c>
      <c r="AH22" s="84">
        <f t="shared" si="7"/>
        <v>30</v>
      </c>
      <c r="AI22" s="84">
        <f t="shared" si="7"/>
        <v>22</v>
      </c>
      <c r="AJ22" s="168">
        <f t="shared" si="7"/>
        <v>30</v>
      </c>
      <c r="AK22" s="168">
        <f t="shared" si="7"/>
        <v>36</v>
      </c>
      <c r="AL22" s="168">
        <f aca="true" t="shared" si="8" ref="AL22:AT22">SUM(AL23:AL28)</f>
        <v>18</v>
      </c>
      <c r="AM22" s="168">
        <f t="shared" si="8"/>
        <v>24</v>
      </c>
      <c r="AN22" s="168">
        <f t="shared" si="8"/>
        <v>36</v>
      </c>
      <c r="AO22" s="169">
        <f t="shared" si="8"/>
        <v>36</v>
      </c>
      <c r="AP22" s="169">
        <f t="shared" si="8"/>
        <v>36</v>
      </c>
      <c r="AQ22" s="169">
        <f t="shared" si="8"/>
        <v>36</v>
      </c>
      <c r="AR22" s="169">
        <f t="shared" si="8"/>
        <v>30</v>
      </c>
      <c r="AS22" s="169">
        <f t="shared" si="8"/>
        <v>30</v>
      </c>
      <c r="AT22" s="169">
        <f t="shared" si="8"/>
        <v>24</v>
      </c>
      <c r="AU22" s="164" t="s">
        <v>45</v>
      </c>
      <c r="AV22" s="164" t="s">
        <v>45</v>
      </c>
      <c r="AW22" s="164" t="s">
        <v>45</v>
      </c>
      <c r="AX22" s="164" t="s">
        <v>45</v>
      </c>
      <c r="AY22" s="164" t="s">
        <v>45</v>
      </c>
      <c r="AZ22" s="164" t="s">
        <v>45</v>
      </c>
      <c r="BA22" s="164" t="s">
        <v>45</v>
      </c>
      <c r="BB22" s="164" t="s">
        <v>45</v>
      </c>
      <c r="BC22" s="90">
        <f>SUM(BC23:BC26)</f>
        <v>826</v>
      </c>
    </row>
    <row r="23" spans="1:56" ht="27" customHeight="1">
      <c r="A23" s="370"/>
      <c r="B23" s="197" t="s">
        <v>233</v>
      </c>
      <c r="C23" s="198" t="s">
        <v>234</v>
      </c>
      <c r="D23" s="69">
        <v>10</v>
      </c>
      <c r="E23" s="69">
        <v>10</v>
      </c>
      <c r="F23" s="69">
        <v>10</v>
      </c>
      <c r="G23" s="69">
        <v>6</v>
      </c>
      <c r="H23" s="69"/>
      <c r="I23" s="69"/>
      <c r="J23" s="69"/>
      <c r="K23" s="69"/>
      <c r="L23" s="122"/>
      <c r="M23" s="69"/>
      <c r="N23" s="69"/>
      <c r="O23" s="69"/>
      <c r="P23" s="69"/>
      <c r="Q23" s="69"/>
      <c r="R23" s="69"/>
      <c r="S23" s="69"/>
      <c r="T23" s="69"/>
      <c r="U23" s="90" t="s">
        <v>45</v>
      </c>
      <c r="V23" s="90" t="s">
        <v>45</v>
      </c>
      <c r="W23" s="69"/>
      <c r="X23" s="91"/>
      <c r="Y23" s="122"/>
      <c r="Z23" s="91"/>
      <c r="AA23" s="80"/>
      <c r="AB23" s="80"/>
      <c r="AC23" s="80"/>
      <c r="AD23" s="106"/>
      <c r="AE23" s="106"/>
      <c r="AF23" s="106"/>
      <c r="AG23" s="106"/>
      <c r="AH23" s="106"/>
      <c r="AI23" s="106"/>
      <c r="AJ23" s="181"/>
      <c r="AK23" s="181"/>
      <c r="AL23" s="83"/>
      <c r="AM23" s="83"/>
      <c r="AN23" s="83"/>
      <c r="AO23" s="124"/>
      <c r="AP23" s="124"/>
      <c r="AQ23" s="124"/>
      <c r="AR23" s="124"/>
      <c r="AS23" s="124"/>
      <c r="AT23" s="192"/>
      <c r="AU23" s="164" t="s">
        <v>45</v>
      </c>
      <c r="AV23" s="164" t="s">
        <v>45</v>
      </c>
      <c r="AW23" s="164" t="s">
        <v>45</v>
      </c>
      <c r="AX23" s="164" t="s">
        <v>45</v>
      </c>
      <c r="AY23" s="164" t="s">
        <v>45</v>
      </c>
      <c r="AZ23" s="164" t="s">
        <v>45</v>
      </c>
      <c r="BA23" s="164" t="s">
        <v>45</v>
      </c>
      <c r="BB23" s="164" t="s">
        <v>45</v>
      </c>
      <c r="BC23" s="69">
        <f>SUM(D23:AI23)</f>
        <v>36</v>
      </c>
      <c r="BD23">
        <v>36</v>
      </c>
    </row>
    <row r="24" spans="1:56" ht="27" customHeight="1">
      <c r="A24" s="370"/>
      <c r="B24" s="197" t="s">
        <v>235</v>
      </c>
      <c r="C24" s="196" t="s">
        <v>236</v>
      </c>
      <c r="D24" s="69"/>
      <c r="E24" s="69"/>
      <c r="F24" s="69"/>
      <c r="G24" s="69">
        <v>8</v>
      </c>
      <c r="H24" s="69">
        <v>8</v>
      </c>
      <c r="I24" s="69">
        <v>8</v>
      </c>
      <c r="J24" s="69">
        <v>8</v>
      </c>
      <c r="K24" s="69">
        <v>8</v>
      </c>
      <c r="L24" s="69">
        <v>8</v>
      </c>
      <c r="M24" s="69">
        <v>4</v>
      </c>
      <c r="N24" s="69">
        <v>8</v>
      </c>
      <c r="O24" s="69">
        <v>8</v>
      </c>
      <c r="P24" s="69">
        <v>8</v>
      </c>
      <c r="Q24" s="69">
        <v>8</v>
      </c>
      <c r="R24" s="69">
        <v>8</v>
      </c>
      <c r="S24" s="69">
        <v>8</v>
      </c>
      <c r="T24" s="69">
        <v>4</v>
      </c>
      <c r="U24" s="90" t="s">
        <v>45</v>
      </c>
      <c r="V24" s="90" t="s">
        <v>45</v>
      </c>
      <c r="W24" s="69">
        <v>6</v>
      </c>
      <c r="X24" s="91">
        <v>6</v>
      </c>
      <c r="Y24" s="122">
        <v>6</v>
      </c>
      <c r="Z24" s="91">
        <v>6</v>
      </c>
      <c r="AA24" s="80">
        <v>6</v>
      </c>
      <c r="AB24" s="80">
        <v>6</v>
      </c>
      <c r="AC24" s="80">
        <v>6</v>
      </c>
      <c r="AD24" s="106">
        <v>6</v>
      </c>
      <c r="AE24" s="106">
        <v>4</v>
      </c>
      <c r="AF24" s="106">
        <v>6</v>
      </c>
      <c r="AG24" s="106">
        <v>6</v>
      </c>
      <c r="AH24" s="106">
        <v>6</v>
      </c>
      <c r="AI24" s="106">
        <v>4</v>
      </c>
      <c r="AJ24" s="181"/>
      <c r="AK24" s="181"/>
      <c r="AL24" s="83"/>
      <c r="AM24" s="83"/>
      <c r="AN24" s="83"/>
      <c r="AO24" s="124"/>
      <c r="AP24" s="124"/>
      <c r="AQ24" s="124"/>
      <c r="AR24" s="124"/>
      <c r="AS24" s="124"/>
      <c r="AT24" s="192"/>
      <c r="AU24" s="164" t="s">
        <v>45</v>
      </c>
      <c r="AV24" s="164" t="s">
        <v>45</v>
      </c>
      <c r="AW24" s="164" t="s">
        <v>45</v>
      </c>
      <c r="AX24" s="164" t="s">
        <v>45</v>
      </c>
      <c r="AY24" s="164" t="s">
        <v>45</v>
      </c>
      <c r="AZ24" s="164" t="s">
        <v>45</v>
      </c>
      <c r="BA24" s="164" t="s">
        <v>45</v>
      </c>
      <c r="BB24" s="164" t="s">
        <v>45</v>
      </c>
      <c r="BC24" s="69">
        <f>SUM(D24:AI24)</f>
        <v>178</v>
      </c>
      <c r="BD24">
        <v>178</v>
      </c>
    </row>
    <row r="25" spans="1:56" ht="27" customHeight="1">
      <c r="A25" s="370"/>
      <c r="B25" s="197" t="s">
        <v>237</v>
      </c>
      <c r="C25" s="199" t="s">
        <v>222</v>
      </c>
      <c r="D25" s="69"/>
      <c r="E25" s="69"/>
      <c r="F25" s="69"/>
      <c r="G25" s="69"/>
      <c r="H25" s="69">
        <v>6</v>
      </c>
      <c r="I25" s="69">
        <v>6</v>
      </c>
      <c r="J25" s="69">
        <v>6</v>
      </c>
      <c r="K25" s="69">
        <v>6</v>
      </c>
      <c r="L25" s="69">
        <v>6</v>
      </c>
      <c r="M25" s="69">
        <v>6</v>
      </c>
      <c r="N25" s="69">
        <v>6</v>
      </c>
      <c r="O25" s="69">
        <v>6</v>
      </c>
      <c r="P25" s="69">
        <v>6</v>
      </c>
      <c r="Q25" s="69">
        <v>6</v>
      </c>
      <c r="R25" s="69">
        <v>6</v>
      </c>
      <c r="S25" s="69">
        <v>6</v>
      </c>
      <c r="T25" s="69">
        <v>18</v>
      </c>
      <c r="U25" s="90" t="s">
        <v>45</v>
      </c>
      <c r="V25" s="90" t="s">
        <v>45</v>
      </c>
      <c r="W25" s="69">
        <v>12</v>
      </c>
      <c r="X25" s="91">
        <v>12</v>
      </c>
      <c r="Y25" s="69">
        <v>12</v>
      </c>
      <c r="Z25" s="69">
        <v>12</v>
      </c>
      <c r="AA25" s="80">
        <v>12</v>
      </c>
      <c r="AB25" s="80">
        <v>12</v>
      </c>
      <c r="AC25" s="80">
        <v>12</v>
      </c>
      <c r="AD25" s="80">
        <v>12</v>
      </c>
      <c r="AE25" s="80">
        <v>12</v>
      </c>
      <c r="AF25" s="80">
        <v>18</v>
      </c>
      <c r="AG25" s="80">
        <v>18</v>
      </c>
      <c r="AH25" s="80">
        <v>24</v>
      </c>
      <c r="AI25" s="80">
        <v>18</v>
      </c>
      <c r="AJ25" s="181"/>
      <c r="AK25" s="181"/>
      <c r="AL25" s="83"/>
      <c r="AM25" s="83"/>
      <c r="AN25" s="83"/>
      <c r="AO25" s="124"/>
      <c r="AP25" s="124"/>
      <c r="AQ25" s="124"/>
      <c r="AR25" s="124"/>
      <c r="AS25" s="124"/>
      <c r="AT25" s="192"/>
      <c r="AU25" s="164" t="s">
        <v>45</v>
      </c>
      <c r="AV25" s="164" t="s">
        <v>45</v>
      </c>
      <c r="AW25" s="164" t="s">
        <v>45</v>
      </c>
      <c r="AX25" s="164" t="s">
        <v>45</v>
      </c>
      <c r="AY25" s="164" t="s">
        <v>45</v>
      </c>
      <c r="AZ25" s="164" t="s">
        <v>45</v>
      </c>
      <c r="BA25" s="164" t="s">
        <v>45</v>
      </c>
      <c r="BB25" s="164" t="s">
        <v>45</v>
      </c>
      <c r="BC25" s="69">
        <f>SUM(D25:AI25)</f>
        <v>276</v>
      </c>
      <c r="BD25">
        <v>276</v>
      </c>
    </row>
    <row r="26" spans="1:56" ht="27" customHeight="1">
      <c r="A26" s="370"/>
      <c r="B26" s="195" t="s">
        <v>238</v>
      </c>
      <c r="C26" s="200" t="s">
        <v>87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90" t="s">
        <v>45</v>
      </c>
      <c r="V26" s="90" t="s">
        <v>45</v>
      </c>
      <c r="W26" s="69"/>
      <c r="X26" s="91"/>
      <c r="Y26" s="69"/>
      <c r="Z26" s="69"/>
      <c r="AA26" s="80"/>
      <c r="AB26" s="80"/>
      <c r="AC26" s="80"/>
      <c r="AD26" s="80"/>
      <c r="AE26" s="80"/>
      <c r="AF26" s="80"/>
      <c r="AG26" s="80"/>
      <c r="AH26" s="80"/>
      <c r="AI26" s="80"/>
      <c r="AJ26" s="181">
        <v>30</v>
      </c>
      <c r="AK26" s="181">
        <v>36</v>
      </c>
      <c r="AL26" s="83">
        <v>18</v>
      </c>
      <c r="AM26" s="83">
        <v>24</v>
      </c>
      <c r="AN26" s="83">
        <v>36</v>
      </c>
      <c r="AO26" s="124">
        <v>36</v>
      </c>
      <c r="AP26" s="124">
        <v>36</v>
      </c>
      <c r="AQ26" s="124">
        <v>36</v>
      </c>
      <c r="AR26" s="124">
        <v>30</v>
      </c>
      <c r="AS26" s="124">
        <v>30</v>
      </c>
      <c r="AT26" s="176">
        <v>24</v>
      </c>
      <c r="AU26" s="164" t="s">
        <v>45</v>
      </c>
      <c r="AV26" s="164" t="s">
        <v>45</v>
      </c>
      <c r="AW26" s="164" t="s">
        <v>45</v>
      </c>
      <c r="AX26" s="164" t="s">
        <v>45</v>
      </c>
      <c r="AY26" s="164" t="s">
        <v>45</v>
      </c>
      <c r="AZ26" s="164" t="s">
        <v>45</v>
      </c>
      <c r="BA26" s="164" t="s">
        <v>45</v>
      </c>
      <c r="BB26" s="164" t="s">
        <v>45</v>
      </c>
      <c r="BC26" s="69">
        <f>SUM(AJ26:AT26)</f>
        <v>336</v>
      </c>
      <c r="BD26">
        <v>336</v>
      </c>
    </row>
    <row r="27" spans="1:55" ht="17.25" customHeight="1">
      <c r="A27" s="370"/>
      <c r="B27" s="201"/>
      <c r="C27" s="199" t="s">
        <v>239</v>
      </c>
      <c r="D27" s="69"/>
      <c r="E27" s="69"/>
      <c r="F27" s="69"/>
      <c r="G27" s="69"/>
      <c r="H27" s="69"/>
      <c r="I27" s="69"/>
      <c r="J27" s="69"/>
      <c r="K27" s="183">
        <v>2</v>
      </c>
      <c r="L27" s="183">
        <v>2</v>
      </c>
      <c r="M27" s="183">
        <v>2</v>
      </c>
      <c r="N27" s="183">
        <v>2</v>
      </c>
      <c r="O27" s="183">
        <v>2</v>
      </c>
      <c r="P27" s="183">
        <v>2</v>
      </c>
      <c r="Q27" s="183">
        <v>2</v>
      </c>
      <c r="R27" s="183">
        <v>2</v>
      </c>
      <c r="S27" s="183">
        <v>2</v>
      </c>
      <c r="T27" s="183">
        <v>2</v>
      </c>
      <c r="U27" s="90" t="s">
        <v>45</v>
      </c>
      <c r="V27" s="90" t="s">
        <v>45</v>
      </c>
      <c r="W27" s="183">
        <v>2</v>
      </c>
      <c r="X27" s="183">
        <v>2</v>
      </c>
      <c r="Y27" s="183">
        <v>2</v>
      </c>
      <c r="Z27" s="183">
        <v>2</v>
      </c>
      <c r="AA27" s="184">
        <v>2</v>
      </c>
      <c r="AB27" s="185">
        <v>2</v>
      </c>
      <c r="AC27" s="184">
        <v>2</v>
      </c>
      <c r="AD27" s="184">
        <v>2</v>
      </c>
      <c r="AE27" s="184">
        <v>2</v>
      </c>
      <c r="AF27" s="182">
        <v>6</v>
      </c>
      <c r="AG27" s="184">
        <v>4</v>
      </c>
      <c r="AH27" s="184">
        <v>4</v>
      </c>
      <c r="AI27" s="184">
        <v>2</v>
      </c>
      <c r="AJ27" s="182">
        <v>8</v>
      </c>
      <c r="AK27" s="181"/>
      <c r="AL27" s="83"/>
      <c r="AM27" s="83"/>
      <c r="AN27" s="83"/>
      <c r="AO27" s="124"/>
      <c r="AP27" s="124"/>
      <c r="AQ27" s="124"/>
      <c r="AR27" s="124"/>
      <c r="AS27" s="173"/>
      <c r="AT27" s="192"/>
      <c r="AU27" s="164" t="s">
        <v>45</v>
      </c>
      <c r="AV27" s="164" t="s">
        <v>45</v>
      </c>
      <c r="AW27" s="164" t="s">
        <v>45</v>
      </c>
      <c r="AX27" s="164" t="s">
        <v>45</v>
      </c>
      <c r="AY27" s="164" t="s">
        <v>45</v>
      </c>
      <c r="AZ27" s="164" t="s">
        <v>45</v>
      </c>
      <c r="BA27" s="164" t="s">
        <v>45</v>
      </c>
      <c r="BB27" s="164" t="s">
        <v>45</v>
      </c>
      <c r="BC27" s="69">
        <f>SUM(D27:AZ27)</f>
        <v>62</v>
      </c>
    </row>
    <row r="28" spans="1:55" ht="21" customHeight="1">
      <c r="A28" s="370"/>
      <c r="B28" s="201"/>
      <c r="C28" s="200" t="s">
        <v>240</v>
      </c>
      <c r="D28" s="178">
        <v>2</v>
      </c>
      <c r="E28" s="178">
        <v>2</v>
      </c>
      <c r="F28" s="178">
        <v>2</v>
      </c>
      <c r="G28" s="178">
        <v>2</v>
      </c>
      <c r="H28" s="178">
        <v>2</v>
      </c>
      <c r="I28" s="178">
        <v>2</v>
      </c>
      <c r="J28" s="178">
        <v>2</v>
      </c>
      <c r="K28" s="178">
        <v>2</v>
      </c>
      <c r="L28" s="178">
        <v>2</v>
      </c>
      <c r="M28" s="178">
        <v>2</v>
      </c>
      <c r="N28" s="178">
        <v>2</v>
      </c>
      <c r="O28" s="178">
        <v>2</v>
      </c>
      <c r="P28" s="178">
        <v>2</v>
      </c>
      <c r="Q28" s="178">
        <v>2</v>
      </c>
      <c r="R28" s="178">
        <v>2</v>
      </c>
      <c r="S28" s="178">
        <v>2</v>
      </c>
      <c r="T28" s="178">
        <v>2</v>
      </c>
      <c r="U28" s="169" t="s">
        <v>45</v>
      </c>
      <c r="V28" s="169" t="s">
        <v>45</v>
      </c>
      <c r="W28" s="178">
        <v>2</v>
      </c>
      <c r="X28" s="178">
        <v>2</v>
      </c>
      <c r="Y28" s="178">
        <v>2</v>
      </c>
      <c r="Z28" s="178">
        <v>2</v>
      </c>
      <c r="AA28" s="179">
        <v>2</v>
      </c>
      <c r="AB28" s="180">
        <v>2</v>
      </c>
      <c r="AC28" s="179">
        <v>2</v>
      </c>
      <c r="AD28" s="179">
        <v>2</v>
      </c>
      <c r="AE28" s="80"/>
      <c r="AF28" s="80"/>
      <c r="AG28" s="80"/>
      <c r="AH28" s="80"/>
      <c r="AI28" s="80"/>
      <c r="AJ28" s="181"/>
      <c r="AK28" s="181"/>
      <c r="AL28" s="172"/>
      <c r="AM28" s="83"/>
      <c r="AN28" s="83"/>
      <c r="AO28" s="173"/>
      <c r="AP28" s="124"/>
      <c r="AQ28" s="124"/>
      <c r="AR28" s="176"/>
      <c r="AS28" s="173"/>
      <c r="AT28" s="192"/>
      <c r="AU28" s="164" t="s">
        <v>45</v>
      </c>
      <c r="AV28" s="164" t="s">
        <v>45</v>
      </c>
      <c r="AW28" s="164" t="s">
        <v>45</v>
      </c>
      <c r="AX28" s="164" t="s">
        <v>45</v>
      </c>
      <c r="AY28" s="164" t="s">
        <v>45</v>
      </c>
      <c r="AZ28" s="164" t="s">
        <v>45</v>
      </c>
      <c r="BA28" s="164" t="s">
        <v>45</v>
      </c>
      <c r="BB28" s="164" t="s">
        <v>45</v>
      </c>
      <c r="BC28" s="69">
        <f>SUM(D28:BB28)</f>
        <v>50</v>
      </c>
    </row>
    <row r="29" spans="1:56" ht="21" customHeight="1">
      <c r="A29" s="371"/>
      <c r="B29" s="372" t="s">
        <v>44</v>
      </c>
      <c r="C29" s="372"/>
      <c r="D29" s="136">
        <f aca="true" t="shared" si="9" ref="D29:P29">SUM(D21+D19+D10)</f>
        <v>36</v>
      </c>
      <c r="E29" s="136">
        <f t="shared" si="9"/>
        <v>36</v>
      </c>
      <c r="F29" s="136">
        <f t="shared" si="9"/>
        <v>36</v>
      </c>
      <c r="G29" s="136">
        <f t="shared" si="9"/>
        <v>36</v>
      </c>
      <c r="H29" s="136">
        <f t="shared" si="9"/>
        <v>36</v>
      </c>
      <c r="I29" s="136">
        <f t="shared" si="9"/>
        <v>36</v>
      </c>
      <c r="J29" s="136">
        <f t="shared" si="9"/>
        <v>36</v>
      </c>
      <c r="K29" s="136">
        <f t="shared" si="9"/>
        <v>36</v>
      </c>
      <c r="L29" s="136">
        <f t="shared" si="9"/>
        <v>36</v>
      </c>
      <c r="M29" s="136">
        <f t="shared" si="9"/>
        <v>28</v>
      </c>
      <c r="N29" s="136">
        <f t="shared" si="9"/>
        <v>36</v>
      </c>
      <c r="O29" s="136">
        <f t="shared" si="9"/>
        <v>36</v>
      </c>
      <c r="P29" s="136">
        <f t="shared" si="9"/>
        <v>36</v>
      </c>
      <c r="Q29" s="136">
        <f>SUM(Q21+Q10)</f>
        <v>36</v>
      </c>
      <c r="R29" s="136">
        <f>SUM(R21+R19+R10)</f>
        <v>36</v>
      </c>
      <c r="S29" s="136">
        <f>SUM(S21+S19+S10)</f>
        <v>36</v>
      </c>
      <c r="T29" s="136">
        <f>SUM(T21+T10)</f>
        <v>42</v>
      </c>
      <c r="U29" s="205">
        <f>SUM(D29:T29)</f>
        <v>610</v>
      </c>
      <c r="V29" s="136"/>
      <c r="W29" s="136">
        <f aca="true" t="shared" si="10" ref="W29:AB29">SUM(W21+W19+W10)</f>
        <v>36</v>
      </c>
      <c r="X29" s="136">
        <f t="shared" si="10"/>
        <v>36</v>
      </c>
      <c r="Y29" s="136">
        <f t="shared" si="10"/>
        <v>36</v>
      </c>
      <c r="Z29" s="136">
        <f t="shared" si="10"/>
        <v>36</v>
      </c>
      <c r="AA29" s="136">
        <f t="shared" si="10"/>
        <v>36</v>
      </c>
      <c r="AB29" s="137">
        <f t="shared" si="10"/>
        <v>34</v>
      </c>
      <c r="AC29" s="136">
        <f>SUM(AC21+AC10)</f>
        <v>36</v>
      </c>
      <c r="AD29" s="136">
        <f>SUM(AD21+AD10)</f>
        <v>30</v>
      </c>
      <c r="AE29" s="136">
        <f>SUM(AE21+AE19+AE10)</f>
        <v>37</v>
      </c>
      <c r="AF29" s="174">
        <f>SUM(AF21+AF10)</f>
        <v>35</v>
      </c>
      <c r="AG29" s="175">
        <f>SUM(AG21+AG19+AG10)</f>
        <v>35</v>
      </c>
      <c r="AH29" s="174">
        <f>SUM(AH21+AH19+AH10)</f>
        <v>36</v>
      </c>
      <c r="AI29" s="175">
        <f>SUM(AI21+AI19+AI10)</f>
        <v>33</v>
      </c>
      <c r="AJ29" s="174">
        <f>SUM(AJ21+AJ19+AJ10)</f>
        <v>30</v>
      </c>
      <c r="AK29" s="175">
        <f>SUM(AK21+AK19+AK10)</f>
        <v>36</v>
      </c>
      <c r="AL29" s="136">
        <f>SUM(AL21)</f>
        <v>18</v>
      </c>
      <c r="AM29" s="136">
        <f>SUM(AM21)</f>
        <v>24</v>
      </c>
      <c r="AN29" s="136">
        <f>SUM(AN21)</f>
        <v>36</v>
      </c>
      <c r="AO29" s="137">
        <f>SUM(AO21)</f>
        <v>36</v>
      </c>
      <c r="AP29" s="136">
        <f>SUM(AQ21)</f>
        <v>36</v>
      </c>
      <c r="AQ29" s="136">
        <f>SUM(AP21)</f>
        <v>36</v>
      </c>
      <c r="AR29" s="136">
        <f>SUM(AR21)</f>
        <v>30</v>
      </c>
      <c r="AS29" s="137">
        <f>SUM(AS21)</f>
        <v>30</v>
      </c>
      <c r="AT29" s="163">
        <f>SUM(AT21+AT10)</f>
        <v>24</v>
      </c>
      <c r="AU29" s="177">
        <f>SUM(W29:AT29)</f>
        <v>792</v>
      </c>
      <c r="AV29" s="177" t="s">
        <v>45</v>
      </c>
      <c r="AW29" s="177" t="s">
        <v>45</v>
      </c>
      <c r="AX29" s="177" t="s">
        <v>45</v>
      </c>
      <c r="AY29" s="177" t="s">
        <v>45</v>
      </c>
      <c r="AZ29" s="177" t="s">
        <v>45</v>
      </c>
      <c r="BA29" s="177" t="s">
        <v>45</v>
      </c>
      <c r="BB29" s="177" t="s">
        <v>45</v>
      </c>
      <c r="BC29" s="177">
        <f>SUM(BC22+BC19+BC10)</f>
        <v>1404</v>
      </c>
      <c r="BD29" s="203">
        <v>1416</v>
      </c>
    </row>
    <row r="30" spans="1:55" ht="20.25" customHeight="1">
      <c r="A30" s="77"/>
      <c r="B30" s="64"/>
      <c r="C30" s="64"/>
      <c r="D30" s="159">
        <v>36</v>
      </c>
      <c r="E30" s="159">
        <v>36</v>
      </c>
      <c r="F30" s="159">
        <v>36</v>
      </c>
      <c r="G30" s="159">
        <v>36</v>
      </c>
      <c r="H30" s="159">
        <v>36</v>
      </c>
      <c r="I30" s="159">
        <v>36</v>
      </c>
      <c r="J30" s="159">
        <v>36</v>
      </c>
      <c r="K30" s="159">
        <v>36</v>
      </c>
      <c r="L30" s="160">
        <v>36</v>
      </c>
      <c r="M30" s="159">
        <v>28</v>
      </c>
      <c r="N30" s="159">
        <v>36</v>
      </c>
      <c r="O30" s="159">
        <v>36</v>
      </c>
      <c r="P30" s="159">
        <v>36</v>
      </c>
      <c r="Q30" s="159">
        <v>36</v>
      </c>
      <c r="R30" s="159">
        <v>36</v>
      </c>
      <c r="S30" s="159">
        <v>36</v>
      </c>
      <c r="T30" s="159">
        <v>42</v>
      </c>
      <c r="U30" s="161">
        <f>SUM(D30:T30)</f>
        <v>610</v>
      </c>
      <c r="V30" s="159"/>
      <c r="W30" s="159">
        <v>36</v>
      </c>
      <c r="X30" s="159">
        <v>36</v>
      </c>
      <c r="Y30" s="159">
        <v>36</v>
      </c>
      <c r="Z30" s="159">
        <v>36</v>
      </c>
      <c r="AA30" s="159">
        <v>36</v>
      </c>
      <c r="AB30" s="159">
        <v>36</v>
      </c>
      <c r="AC30" s="159">
        <v>36</v>
      </c>
      <c r="AD30" s="159">
        <v>30</v>
      </c>
      <c r="AE30" s="159">
        <v>36</v>
      </c>
      <c r="AF30" s="159">
        <v>36</v>
      </c>
      <c r="AG30" s="159">
        <v>36</v>
      </c>
      <c r="AH30" s="159">
        <v>36</v>
      </c>
      <c r="AI30" s="162">
        <v>36</v>
      </c>
      <c r="AJ30" s="159">
        <v>36</v>
      </c>
      <c r="AK30" s="159">
        <v>36</v>
      </c>
      <c r="AL30" s="159">
        <v>16</v>
      </c>
      <c r="AM30" s="159">
        <v>24</v>
      </c>
      <c r="AN30" s="159">
        <v>36</v>
      </c>
      <c r="AO30" s="159">
        <v>36</v>
      </c>
      <c r="AP30" s="159">
        <v>36</v>
      </c>
      <c r="AQ30" s="159">
        <v>36</v>
      </c>
      <c r="AR30" s="159">
        <v>28</v>
      </c>
      <c r="AS30" s="159">
        <v>36</v>
      </c>
      <c r="AT30" s="159">
        <v>36</v>
      </c>
      <c r="AU30" s="161">
        <f>SUM(W30:AT30)</f>
        <v>818</v>
      </c>
      <c r="AV30" s="64"/>
      <c r="AW30" s="64"/>
      <c r="AX30" s="64"/>
      <c r="AY30" s="64"/>
      <c r="AZ30" s="64"/>
      <c r="BA30" s="64"/>
      <c r="BB30" s="64"/>
      <c r="BC30" s="204">
        <f>SUM(U30+AU30)</f>
        <v>1428</v>
      </c>
    </row>
    <row r="31" spans="1:55" ht="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</row>
    <row r="32" spans="1:55" s="206" customFormat="1" ht="18.75">
      <c r="A32" s="145"/>
      <c r="B32" s="373" t="s">
        <v>211</v>
      </c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Y32" s="145"/>
      <c r="AZ32" s="145"/>
      <c r="BA32" s="145"/>
      <c r="BB32" s="145"/>
      <c r="BC32" s="145"/>
    </row>
  </sheetData>
  <sheetProtection/>
  <mergeCells count="22">
    <mergeCell ref="AD5:AG5"/>
    <mergeCell ref="B32:Q32"/>
    <mergeCell ref="AI5:AL5"/>
    <mergeCell ref="AM5:AP5"/>
    <mergeCell ref="AR5:AT5"/>
    <mergeCell ref="AV5:AY5"/>
    <mergeCell ref="A10:A29"/>
    <mergeCell ref="B29:C29"/>
    <mergeCell ref="M5:P5"/>
    <mergeCell ref="D5:G5"/>
    <mergeCell ref="V5:Y5"/>
    <mergeCell ref="Z5:AC5"/>
    <mergeCell ref="AZ5:BC5"/>
    <mergeCell ref="D6:BC6"/>
    <mergeCell ref="D8:BC8"/>
    <mergeCell ref="AM1:BC3"/>
    <mergeCell ref="A4:BB4"/>
    <mergeCell ref="A5:A9"/>
    <mergeCell ref="B5:B9"/>
    <mergeCell ref="C5:C9"/>
    <mergeCell ref="Q5:T5"/>
    <mergeCell ref="H5:L5"/>
  </mergeCells>
  <printOptions/>
  <pageMargins left="0" right="0" top="0" bottom="0" header="0" footer="0"/>
  <pageSetup horizontalDpi="180" verticalDpi="18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10"/>
  <sheetViews>
    <sheetView tabSelected="1" zoomScale="70" zoomScaleNormal="70" zoomScalePageLayoutView="0" workbookViewId="0" topLeftCell="A1">
      <selection activeCell="CD54" sqref="CD54"/>
    </sheetView>
  </sheetViews>
  <sheetFormatPr defaultColWidth="3.7109375" defaultRowHeight="21" customHeight="1"/>
  <cols>
    <col min="1" max="1" width="3.7109375" style="96" customWidth="1"/>
    <col min="2" max="2" width="11.00390625" style="96" customWidth="1"/>
    <col min="3" max="3" width="31.140625" style="96" customWidth="1"/>
    <col min="4" max="4" width="4.28125" style="96" customWidth="1"/>
    <col min="5" max="20" width="3.7109375" style="96" customWidth="1"/>
    <col min="21" max="22" width="4.7109375" style="96" customWidth="1"/>
    <col min="23" max="23" width="5.140625" style="96" customWidth="1"/>
    <col min="24" max="26" width="3.57421875" style="96" customWidth="1"/>
    <col min="27" max="46" width="3.7109375" style="96" customWidth="1"/>
    <col min="47" max="47" width="4.00390625" style="96" customWidth="1"/>
    <col min="48" max="48" width="5.00390625" style="96" customWidth="1"/>
    <col min="49" max="56" width="3.7109375" style="96" customWidth="1"/>
    <col min="57" max="57" width="5.7109375" style="96" customWidth="1"/>
    <col min="58" max="58" width="6.57421875" style="96" customWidth="1"/>
    <col min="59" max="16384" width="3.7109375" style="96" customWidth="1"/>
  </cols>
  <sheetData>
    <row r="1" spans="6:57" ht="21" customHeight="1">
      <c r="F1" s="215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</row>
    <row r="2" spans="1:56" ht="21" customHeight="1">
      <c r="A2" s="395" t="s">
        <v>293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</row>
    <row r="3" spans="1:57" ht="82.5" customHeight="1">
      <c r="A3" s="396"/>
      <c r="B3" s="397"/>
      <c r="C3" s="359" t="s">
        <v>114</v>
      </c>
      <c r="D3" s="382" t="s">
        <v>2</v>
      </c>
      <c r="E3" s="382"/>
      <c r="F3" s="382"/>
      <c r="G3" s="382"/>
      <c r="H3" s="73"/>
      <c r="I3" s="382" t="s">
        <v>3</v>
      </c>
      <c r="J3" s="382"/>
      <c r="K3" s="382"/>
      <c r="L3" s="382"/>
      <c r="M3" s="382" t="s">
        <v>4</v>
      </c>
      <c r="N3" s="382"/>
      <c r="O3" s="382"/>
      <c r="P3" s="382"/>
      <c r="Q3" s="382" t="s">
        <v>5</v>
      </c>
      <c r="R3" s="382"/>
      <c r="S3" s="382"/>
      <c r="T3" s="382"/>
      <c r="U3" s="382"/>
      <c r="V3" s="73"/>
      <c r="W3" s="382" t="s">
        <v>6</v>
      </c>
      <c r="X3" s="382"/>
      <c r="Y3" s="382"/>
      <c r="Z3" s="382"/>
      <c r="AA3" s="381" t="s">
        <v>7</v>
      </c>
      <c r="AB3" s="381"/>
      <c r="AC3" s="381"/>
      <c r="AD3" s="381"/>
      <c r="AE3" s="381" t="s">
        <v>8</v>
      </c>
      <c r="AF3" s="381"/>
      <c r="AG3" s="381"/>
      <c r="AH3" s="381"/>
      <c r="AI3" s="73"/>
      <c r="AJ3" s="389" t="s">
        <v>9</v>
      </c>
      <c r="AK3" s="390"/>
      <c r="AL3" s="390"/>
      <c r="AM3" s="391"/>
      <c r="AN3" s="381" t="s">
        <v>10</v>
      </c>
      <c r="AO3" s="381"/>
      <c r="AP3" s="381"/>
      <c r="AQ3" s="381"/>
      <c r="AR3" s="74"/>
      <c r="AS3" s="379" t="s">
        <v>11</v>
      </c>
      <c r="AT3" s="379"/>
      <c r="AU3" s="379"/>
      <c r="AV3" s="380"/>
      <c r="AW3" s="73"/>
      <c r="AX3" s="381" t="s">
        <v>12</v>
      </c>
      <c r="AY3" s="381"/>
      <c r="AZ3" s="381"/>
      <c r="BA3" s="381"/>
      <c r="BB3" s="381" t="s">
        <v>13</v>
      </c>
      <c r="BC3" s="381"/>
      <c r="BD3" s="381"/>
      <c r="BE3" s="216" t="s">
        <v>20</v>
      </c>
    </row>
    <row r="4" spans="1:57" ht="21" customHeight="1">
      <c r="A4" s="396"/>
      <c r="B4" s="397"/>
      <c r="C4" s="360"/>
      <c r="D4" s="388" t="s">
        <v>14</v>
      </c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97"/>
    </row>
    <row r="5" spans="1:57" ht="21" customHeight="1">
      <c r="A5" s="396"/>
      <c r="B5" s="397"/>
      <c r="C5" s="360"/>
      <c r="D5" s="98">
        <v>36</v>
      </c>
      <c r="E5" s="98">
        <v>37</v>
      </c>
      <c r="F5" s="98">
        <v>38</v>
      </c>
      <c r="G5" s="98">
        <v>39</v>
      </c>
      <c r="H5" s="98">
        <v>40</v>
      </c>
      <c r="I5" s="98">
        <v>41</v>
      </c>
      <c r="J5" s="98">
        <v>42</v>
      </c>
      <c r="K5" s="98">
        <v>43</v>
      </c>
      <c r="L5" s="98">
        <v>44</v>
      </c>
      <c r="M5" s="98">
        <v>45</v>
      </c>
      <c r="N5" s="98">
        <v>46</v>
      </c>
      <c r="O5" s="98">
        <v>47</v>
      </c>
      <c r="P5" s="98">
        <v>48</v>
      </c>
      <c r="Q5" s="98">
        <v>49</v>
      </c>
      <c r="R5" s="98">
        <v>50</v>
      </c>
      <c r="S5" s="98">
        <v>51</v>
      </c>
      <c r="T5" s="98"/>
      <c r="U5" s="98">
        <v>52</v>
      </c>
      <c r="V5" s="98">
        <v>53</v>
      </c>
      <c r="W5" s="98">
        <v>1</v>
      </c>
      <c r="X5" s="98">
        <v>2</v>
      </c>
      <c r="Y5" s="98">
        <v>3</v>
      </c>
      <c r="Z5" s="98">
        <v>4</v>
      </c>
      <c r="AA5" s="98">
        <v>5</v>
      </c>
      <c r="AB5" s="98">
        <v>6</v>
      </c>
      <c r="AC5" s="98">
        <v>7</v>
      </c>
      <c r="AD5" s="98">
        <v>8</v>
      </c>
      <c r="AE5" s="98">
        <v>9</v>
      </c>
      <c r="AF5" s="98">
        <v>10</v>
      </c>
      <c r="AG5" s="98">
        <v>11</v>
      </c>
      <c r="AH5" s="98">
        <v>12</v>
      </c>
      <c r="AI5" s="98">
        <v>13</v>
      </c>
      <c r="AJ5" s="98">
        <v>14</v>
      </c>
      <c r="AK5" s="98">
        <v>15</v>
      </c>
      <c r="AL5" s="98">
        <v>16</v>
      </c>
      <c r="AM5" s="98">
        <v>17</v>
      </c>
      <c r="AN5" s="98">
        <v>18</v>
      </c>
      <c r="AO5" s="98">
        <v>19</v>
      </c>
      <c r="AP5" s="98">
        <v>20</v>
      </c>
      <c r="AQ5" s="98">
        <v>21</v>
      </c>
      <c r="AR5" s="98">
        <v>22</v>
      </c>
      <c r="AS5" s="98">
        <v>23</v>
      </c>
      <c r="AT5" s="98">
        <v>24</v>
      </c>
      <c r="AU5" s="98">
        <v>26</v>
      </c>
      <c r="AV5" s="98">
        <v>25</v>
      </c>
      <c r="AW5" s="98">
        <v>26</v>
      </c>
      <c r="AX5" s="98">
        <v>27</v>
      </c>
      <c r="AY5" s="98">
        <v>28</v>
      </c>
      <c r="AZ5" s="98">
        <v>29</v>
      </c>
      <c r="BA5" s="98">
        <v>30</v>
      </c>
      <c r="BB5" s="98">
        <v>31</v>
      </c>
      <c r="BC5" s="98">
        <v>32</v>
      </c>
      <c r="BD5" s="98">
        <v>33</v>
      </c>
      <c r="BE5" s="97"/>
    </row>
    <row r="6" spans="1:57" ht="21" customHeight="1">
      <c r="A6" s="396"/>
      <c r="B6" s="397"/>
      <c r="C6" s="360"/>
      <c r="D6" s="388" t="s">
        <v>15</v>
      </c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  <c r="BA6" s="388"/>
      <c r="BB6" s="388"/>
      <c r="BC6" s="388"/>
      <c r="BD6" s="388"/>
      <c r="BE6" s="97"/>
    </row>
    <row r="7" spans="1:58" ht="21" customHeight="1">
      <c r="A7" s="396"/>
      <c r="B7" s="397"/>
      <c r="C7" s="361"/>
      <c r="D7" s="100">
        <v>1</v>
      </c>
      <c r="E7" s="100">
        <v>2</v>
      </c>
      <c r="F7" s="100">
        <v>3</v>
      </c>
      <c r="G7" s="100">
        <v>4</v>
      </c>
      <c r="H7" s="100">
        <v>5</v>
      </c>
      <c r="I7" s="100">
        <v>6</v>
      </c>
      <c r="J7" s="100">
        <v>7</v>
      </c>
      <c r="K7" s="100">
        <v>8</v>
      </c>
      <c r="L7" s="100">
        <v>9</v>
      </c>
      <c r="M7" s="267">
        <v>10</v>
      </c>
      <c r="N7" s="100">
        <v>11</v>
      </c>
      <c r="O7" s="100">
        <v>12</v>
      </c>
      <c r="P7" s="100">
        <v>13</v>
      </c>
      <c r="Q7" s="100">
        <v>14</v>
      </c>
      <c r="R7" s="100">
        <v>15</v>
      </c>
      <c r="S7" s="100">
        <v>16</v>
      </c>
      <c r="T7" s="100">
        <v>17</v>
      </c>
      <c r="U7" s="100">
        <v>18</v>
      </c>
      <c r="V7" s="100">
        <v>19</v>
      </c>
      <c r="W7" s="100">
        <v>20</v>
      </c>
      <c r="X7" s="100">
        <v>21</v>
      </c>
      <c r="Y7" s="100">
        <v>22</v>
      </c>
      <c r="Z7" s="100">
        <v>23</v>
      </c>
      <c r="AA7" s="100">
        <v>24</v>
      </c>
      <c r="AB7" s="100">
        <v>25</v>
      </c>
      <c r="AC7" s="267">
        <v>26</v>
      </c>
      <c r="AD7" s="100">
        <v>27</v>
      </c>
      <c r="AE7" s="267">
        <v>28</v>
      </c>
      <c r="AF7" s="100">
        <v>29</v>
      </c>
      <c r="AG7" s="100">
        <v>30</v>
      </c>
      <c r="AH7" s="100">
        <v>31</v>
      </c>
      <c r="AI7" s="100">
        <v>32</v>
      </c>
      <c r="AJ7" s="100">
        <v>33</v>
      </c>
      <c r="AK7" s="100">
        <v>34</v>
      </c>
      <c r="AL7" s="100">
        <v>35</v>
      </c>
      <c r="AM7" s="267">
        <v>36</v>
      </c>
      <c r="AN7" s="267">
        <v>37</v>
      </c>
      <c r="AO7" s="100">
        <v>38</v>
      </c>
      <c r="AP7" s="100">
        <v>39</v>
      </c>
      <c r="AQ7" s="100">
        <v>40</v>
      </c>
      <c r="AR7" s="267">
        <v>41</v>
      </c>
      <c r="AS7" s="100">
        <v>42</v>
      </c>
      <c r="AT7" s="100">
        <v>43</v>
      </c>
      <c r="AU7" s="100">
        <v>44</v>
      </c>
      <c r="AV7" s="100">
        <v>45</v>
      </c>
      <c r="AW7" s="100">
        <v>46</v>
      </c>
      <c r="AX7" s="100">
        <v>47</v>
      </c>
      <c r="AY7" s="100">
        <v>48</v>
      </c>
      <c r="AZ7" s="100">
        <v>49</v>
      </c>
      <c r="BA7" s="100">
        <v>50</v>
      </c>
      <c r="BB7" s="100">
        <v>51</v>
      </c>
      <c r="BC7" s="100">
        <v>52</v>
      </c>
      <c r="BD7" s="100">
        <v>53</v>
      </c>
      <c r="BE7" s="100"/>
      <c r="BF7" s="99"/>
    </row>
    <row r="8" spans="1:58" ht="21" customHeight="1">
      <c r="A8" s="214"/>
      <c r="B8" s="386" t="s">
        <v>250</v>
      </c>
      <c r="C8" s="387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>
        <f>SUM(BE9+BE18+BE23)</f>
        <v>1428</v>
      </c>
      <c r="BF8" s="99"/>
    </row>
    <row r="9" spans="1:58" ht="21" customHeight="1">
      <c r="A9" s="376"/>
      <c r="B9" s="292" t="s">
        <v>17</v>
      </c>
      <c r="C9" s="226" t="s">
        <v>18</v>
      </c>
      <c r="D9" s="228">
        <f aca="true" t="shared" si="0" ref="D9:J9">SUM(D10:D17)</f>
        <v>18</v>
      </c>
      <c r="E9" s="228">
        <f t="shared" si="0"/>
        <v>20</v>
      </c>
      <c r="F9" s="228">
        <f t="shared" si="0"/>
        <v>18</v>
      </c>
      <c r="G9" s="228">
        <f t="shared" si="0"/>
        <v>20</v>
      </c>
      <c r="H9" s="228">
        <f t="shared" si="0"/>
        <v>20</v>
      </c>
      <c r="I9" s="228">
        <f t="shared" si="0"/>
        <v>18</v>
      </c>
      <c r="J9" s="228">
        <f t="shared" si="0"/>
        <v>16</v>
      </c>
      <c r="K9" s="228">
        <f>SUM(K10:K17)</f>
        <v>18</v>
      </c>
      <c r="L9" s="228">
        <f aca="true" t="shared" si="1" ref="L9:T9">SUM(L10:L17)</f>
        <v>16</v>
      </c>
      <c r="M9" s="228">
        <f t="shared" si="1"/>
        <v>14</v>
      </c>
      <c r="N9" s="228">
        <f t="shared" si="1"/>
        <v>14</v>
      </c>
      <c r="O9" s="228">
        <f t="shared" si="1"/>
        <v>20</v>
      </c>
      <c r="P9" s="228">
        <f t="shared" si="1"/>
        <v>12</v>
      </c>
      <c r="Q9" s="228">
        <f t="shared" si="1"/>
        <v>18</v>
      </c>
      <c r="R9" s="228">
        <f t="shared" si="1"/>
        <v>10</v>
      </c>
      <c r="S9" s="228">
        <f t="shared" si="1"/>
        <v>16</v>
      </c>
      <c r="T9" s="228">
        <f t="shared" si="1"/>
        <v>12</v>
      </c>
      <c r="U9" s="238">
        <f>SUM(D9:T9)</f>
        <v>280</v>
      </c>
      <c r="V9" s="238" t="s">
        <v>45</v>
      </c>
      <c r="W9" s="238">
        <f aca="true" t="shared" si="2" ref="W9:AB9">SUM(W10:W17)</f>
        <v>10</v>
      </c>
      <c r="X9" s="228">
        <f t="shared" si="2"/>
        <v>6</v>
      </c>
      <c r="Y9" s="228">
        <f t="shared" si="2"/>
        <v>8</v>
      </c>
      <c r="Z9" s="228">
        <f t="shared" si="2"/>
        <v>0</v>
      </c>
      <c r="AA9" s="228">
        <f t="shared" si="2"/>
        <v>0</v>
      </c>
      <c r="AB9" s="228">
        <f t="shared" si="2"/>
        <v>0</v>
      </c>
      <c r="AC9" s="234">
        <f>SUM(AC10:AC17)</f>
        <v>0</v>
      </c>
      <c r="AD9" s="234">
        <f aca="true" t="shared" si="3" ref="AD9:AM9">SUM(AD10:AD17)</f>
        <v>14</v>
      </c>
      <c r="AE9" s="234">
        <f t="shared" si="3"/>
        <v>12</v>
      </c>
      <c r="AF9" s="234">
        <f t="shared" si="3"/>
        <v>13</v>
      </c>
      <c r="AG9" s="234">
        <f t="shared" si="3"/>
        <v>10</v>
      </c>
      <c r="AH9" s="234">
        <f t="shared" si="3"/>
        <v>6</v>
      </c>
      <c r="AI9" s="234">
        <f t="shared" si="3"/>
        <v>5</v>
      </c>
      <c r="AJ9" s="234">
        <f t="shared" si="3"/>
        <v>0</v>
      </c>
      <c r="AK9" s="234">
        <f t="shared" si="3"/>
        <v>0</v>
      </c>
      <c r="AL9" s="234">
        <f t="shared" si="3"/>
        <v>0</v>
      </c>
      <c r="AM9" s="234">
        <f t="shared" si="3"/>
        <v>0</v>
      </c>
      <c r="AN9" s="234">
        <f>SUM(AM10:AM17)</f>
        <v>0</v>
      </c>
      <c r="AO9" s="234">
        <f>SUM(AO10:AO22)</f>
        <v>0</v>
      </c>
      <c r="AP9" s="271">
        <v>0</v>
      </c>
      <c r="AQ9" s="228">
        <v>0</v>
      </c>
      <c r="AR9" s="272">
        <v>0</v>
      </c>
      <c r="AS9" s="228">
        <v>0</v>
      </c>
      <c r="AT9" s="228">
        <v>0</v>
      </c>
      <c r="AU9" s="228" t="s">
        <v>45</v>
      </c>
      <c r="AV9" s="228" t="s">
        <v>45</v>
      </c>
      <c r="AW9" s="228" t="s">
        <v>45</v>
      </c>
      <c r="AX9" s="228" t="s">
        <v>45</v>
      </c>
      <c r="AY9" s="228" t="s">
        <v>45</v>
      </c>
      <c r="AZ9" s="228" t="s">
        <v>45</v>
      </c>
      <c r="BA9" s="228" t="s">
        <v>45</v>
      </c>
      <c r="BB9" s="228" t="s">
        <v>45</v>
      </c>
      <c r="BC9" s="228" t="s">
        <v>45</v>
      </c>
      <c r="BD9" s="231">
        <f>SUM(W9:BC9)</f>
        <v>84</v>
      </c>
      <c r="BE9" s="221">
        <f>SUM(BE10:BE17)</f>
        <v>364</v>
      </c>
      <c r="BF9" s="99"/>
    </row>
    <row r="10" spans="1:58" ht="21" customHeight="1">
      <c r="A10" s="377"/>
      <c r="B10" s="293" t="s">
        <v>193</v>
      </c>
      <c r="C10" s="289" t="s">
        <v>19</v>
      </c>
      <c r="D10" s="91">
        <v>4</v>
      </c>
      <c r="E10" s="91">
        <v>4</v>
      </c>
      <c r="F10" s="91">
        <v>4</v>
      </c>
      <c r="G10" s="91">
        <v>4</v>
      </c>
      <c r="H10" s="91">
        <v>4</v>
      </c>
      <c r="I10" s="91">
        <v>2</v>
      </c>
      <c r="J10" s="91">
        <v>2</v>
      </c>
      <c r="K10" s="91">
        <v>2</v>
      </c>
      <c r="L10" s="91">
        <v>2</v>
      </c>
      <c r="M10" s="91">
        <v>2</v>
      </c>
      <c r="N10" s="91">
        <v>2</v>
      </c>
      <c r="O10" s="91">
        <v>2</v>
      </c>
      <c r="P10" s="91"/>
      <c r="Q10" s="91"/>
      <c r="R10" s="91"/>
      <c r="S10" s="91"/>
      <c r="T10" s="91"/>
      <c r="U10" s="238" t="s">
        <v>45</v>
      </c>
      <c r="V10" s="238" t="s">
        <v>45</v>
      </c>
      <c r="W10" s="240">
        <v>2</v>
      </c>
      <c r="X10" s="91"/>
      <c r="Y10" s="91">
        <v>2</v>
      </c>
      <c r="Z10" s="176"/>
      <c r="AA10" s="176"/>
      <c r="AB10" s="176"/>
      <c r="AC10" s="181"/>
      <c r="AD10" s="80">
        <v>4</v>
      </c>
      <c r="AE10" s="80">
        <v>4</v>
      </c>
      <c r="AF10" s="80">
        <v>4</v>
      </c>
      <c r="AG10" s="80">
        <v>4</v>
      </c>
      <c r="AH10" s="80">
        <v>2</v>
      </c>
      <c r="AI10" s="80"/>
      <c r="AJ10" s="80"/>
      <c r="AK10" s="80"/>
      <c r="AL10" s="80"/>
      <c r="AM10" s="106"/>
      <c r="AN10" s="106"/>
      <c r="AO10" s="106"/>
      <c r="AP10" s="123"/>
      <c r="AQ10" s="124"/>
      <c r="AR10" s="125"/>
      <c r="AS10" s="124"/>
      <c r="AT10" s="124"/>
      <c r="AU10" s="211" t="s">
        <v>45</v>
      </c>
      <c r="AV10" s="211" t="s">
        <v>45</v>
      </c>
      <c r="AW10" s="211" t="s">
        <v>45</v>
      </c>
      <c r="AX10" s="211" t="s">
        <v>45</v>
      </c>
      <c r="AY10" s="211" t="s">
        <v>45</v>
      </c>
      <c r="AZ10" s="211" t="s">
        <v>45</v>
      </c>
      <c r="BA10" s="211" t="s">
        <v>45</v>
      </c>
      <c r="BB10" s="211" t="s">
        <v>45</v>
      </c>
      <c r="BC10" s="169" t="s">
        <v>45</v>
      </c>
      <c r="BD10" s="122"/>
      <c r="BE10" s="213">
        <f aca="true" t="shared" si="4" ref="BE10:BE27">SUM(D10:BD10)</f>
        <v>56</v>
      </c>
      <c r="BF10" s="99"/>
    </row>
    <row r="11" spans="1:58" ht="21" customHeight="1">
      <c r="A11" s="377"/>
      <c r="B11" s="293" t="s">
        <v>194</v>
      </c>
      <c r="C11" s="289" t="s">
        <v>21</v>
      </c>
      <c r="D11" s="91">
        <v>2</v>
      </c>
      <c r="E11" s="91">
        <v>2</v>
      </c>
      <c r="F11" s="91">
        <v>2</v>
      </c>
      <c r="G11" s="91">
        <v>2</v>
      </c>
      <c r="H11" s="91">
        <v>2</v>
      </c>
      <c r="I11" s="91">
        <v>2</v>
      </c>
      <c r="J11" s="91">
        <v>2</v>
      </c>
      <c r="K11" s="91">
        <v>2</v>
      </c>
      <c r="L11" s="91">
        <v>2</v>
      </c>
      <c r="M11" s="91">
        <v>2</v>
      </c>
      <c r="N11" s="91"/>
      <c r="O11" s="91">
        <v>4</v>
      </c>
      <c r="P11" s="91">
        <v>2</v>
      </c>
      <c r="Q11" s="91">
        <v>4</v>
      </c>
      <c r="R11" s="91">
        <v>2</v>
      </c>
      <c r="S11" s="91">
        <v>2</v>
      </c>
      <c r="T11" s="91">
        <v>2</v>
      </c>
      <c r="U11" s="238" t="s">
        <v>45</v>
      </c>
      <c r="V11" s="238" t="s">
        <v>45</v>
      </c>
      <c r="W11" s="240">
        <v>2</v>
      </c>
      <c r="X11" s="91">
        <v>2</v>
      </c>
      <c r="Y11" s="91"/>
      <c r="Z11" s="176"/>
      <c r="AA11" s="176"/>
      <c r="AB11" s="176"/>
      <c r="AC11" s="181"/>
      <c r="AD11" s="80">
        <v>4</v>
      </c>
      <c r="AE11" s="80">
        <v>2</v>
      </c>
      <c r="AF11" s="80">
        <v>4</v>
      </c>
      <c r="AG11" s="80">
        <v>2</v>
      </c>
      <c r="AH11" s="80">
        <v>4</v>
      </c>
      <c r="AI11" s="80"/>
      <c r="AJ11" s="80"/>
      <c r="AK11" s="80"/>
      <c r="AL11" s="80"/>
      <c r="AM11" s="106"/>
      <c r="AN11" s="106"/>
      <c r="AO11" s="106"/>
      <c r="AP11" s="123"/>
      <c r="AQ11" s="124"/>
      <c r="AR11" s="125"/>
      <c r="AS11" s="124"/>
      <c r="AT11" s="124"/>
      <c r="AU11" s="211" t="s">
        <v>45</v>
      </c>
      <c r="AV11" s="211" t="s">
        <v>45</v>
      </c>
      <c r="AW11" s="211" t="s">
        <v>45</v>
      </c>
      <c r="AX11" s="211" t="s">
        <v>45</v>
      </c>
      <c r="AY11" s="211" t="s">
        <v>45</v>
      </c>
      <c r="AZ11" s="211" t="s">
        <v>45</v>
      </c>
      <c r="BA11" s="211" t="s">
        <v>45</v>
      </c>
      <c r="BB11" s="211" t="s">
        <v>45</v>
      </c>
      <c r="BC11" s="169" t="s">
        <v>45</v>
      </c>
      <c r="BD11" s="122"/>
      <c r="BE11" s="213">
        <f>SUM(D11:BC11)</f>
        <v>56</v>
      </c>
      <c r="BF11" s="99"/>
    </row>
    <row r="12" spans="1:58" ht="21" customHeight="1">
      <c r="A12" s="377"/>
      <c r="B12" s="293" t="s">
        <v>243</v>
      </c>
      <c r="C12" s="289" t="s">
        <v>23</v>
      </c>
      <c r="D12" s="91"/>
      <c r="E12" s="91">
        <v>2</v>
      </c>
      <c r="F12" s="91"/>
      <c r="G12" s="91">
        <v>2</v>
      </c>
      <c r="H12" s="91">
        <v>2</v>
      </c>
      <c r="I12" s="91">
        <v>2</v>
      </c>
      <c r="J12" s="91">
        <v>2</v>
      </c>
      <c r="K12" s="91">
        <v>2</v>
      </c>
      <c r="L12" s="91">
        <v>2</v>
      </c>
      <c r="M12" s="91">
        <v>2</v>
      </c>
      <c r="N12" s="91"/>
      <c r="O12" s="91">
        <v>2</v>
      </c>
      <c r="P12" s="91">
        <v>2</v>
      </c>
      <c r="Q12" s="91">
        <v>2</v>
      </c>
      <c r="R12" s="91"/>
      <c r="S12" s="91">
        <v>2</v>
      </c>
      <c r="T12" s="91">
        <v>2</v>
      </c>
      <c r="U12" s="238" t="s">
        <v>45</v>
      </c>
      <c r="V12" s="238" t="s">
        <v>45</v>
      </c>
      <c r="W12" s="240">
        <v>2</v>
      </c>
      <c r="X12" s="91"/>
      <c r="Y12" s="91">
        <v>2</v>
      </c>
      <c r="Z12" s="176"/>
      <c r="AA12" s="176"/>
      <c r="AB12" s="176"/>
      <c r="AC12" s="181"/>
      <c r="AD12" s="80">
        <v>2</v>
      </c>
      <c r="AE12" s="80">
        <v>2</v>
      </c>
      <c r="AF12" s="80"/>
      <c r="AG12" s="80">
        <v>2</v>
      </c>
      <c r="AH12" s="80"/>
      <c r="AI12" s="80">
        <v>5</v>
      </c>
      <c r="AJ12" s="80"/>
      <c r="AK12" s="80"/>
      <c r="AL12" s="80"/>
      <c r="AM12" s="106"/>
      <c r="AN12" s="106"/>
      <c r="AO12" s="106"/>
      <c r="AP12" s="123"/>
      <c r="AQ12" s="124"/>
      <c r="AR12" s="125"/>
      <c r="AS12" s="124"/>
      <c r="AT12" s="124"/>
      <c r="AU12" s="211" t="s">
        <v>45</v>
      </c>
      <c r="AV12" s="211" t="s">
        <v>45</v>
      </c>
      <c r="AW12" s="211" t="s">
        <v>45</v>
      </c>
      <c r="AX12" s="211" t="s">
        <v>45</v>
      </c>
      <c r="AY12" s="211" t="s">
        <v>45</v>
      </c>
      <c r="AZ12" s="211" t="s">
        <v>45</v>
      </c>
      <c r="BA12" s="211" t="s">
        <v>45</v>
      </c>
      <c r="BB12" s="211" t="s">
        <v>45</v>
      </c>
      <c r="BC12" s="169" t="s">
        <v>45</v>
      </c>
      <c r="BD12" s="122"/>
      <c r="BE12" s="213">
        <f t="shared" si="4"/>
        <v>41</v>
      </c>
      <c r="BF12" s="99"/>
    </row>
    <row r="13" spans="1:58" ht="54" customHeight="1">
      <c r="A13" s="377"/>
      <c r="B13" s="293" t="s">
        <v>197</v>
      </c>
      <c r="C13" s="279" t="s">
        <v>255</v>
      </c>
      <c r="D13" s="91">
        <v>4</v>
      </c>
      <c r="E13" s="91">
        <v>6</v>
      </c>
      <c r="F13" s="91">
        <v>4</v>
      </c>
      <c r="G13" s="91">
        <v>6</v>
      </c>
      <c r="H13" s="91">
        <v>4</v>
      </c>
      <c r="I13" s="91">
        <v>6</v>
      </c>
      <c r="J13" s="91">
        <v>4</v>
      </c>
      <c r="K13" s="91">
        <v>6</v>
      </c>
      <c r="L13" s="91">
        <v>4</v>
      </c>
      <c r="M13" s="91">
        <v>4</v>
      </c>
      <c r="N13" s="91">
        <v>6</v>
      </c>
      <c r="O13" s="91">
        <v>6</v>
      </c>
      <c r="P13" s="91">
        <v>4</v>
      </c>
      <c r="Q13" s="91">
        <v>6</v>
      </c>
      <c r="R13" s="91">
        <v>4</v>
      </c>
      <c r="S13" s="91">
        <v>6</v>
      </c>
      <c r="T13" s="91">
        <v>4</v>
      </c>
      <c r="U13" s="238" t="s">
        <v>45</v>
      </c>
      <c r="V13" s="238" t="s">
        <v>45</v>
      </c>
      <c r="W13" s="240"/>
      <c r="X13" s="91"/>
      <c r="Y13" s="91"/>
      <c r="Z13" s="176"/>
      <c r="AA13" s="176"/>
      <c r="AB13" s="176"/>
      <c r="AC13" s="181"/>
      <c r="AD13" s="80"/>
      <c r="AE13" s="80"/>
      <c r="AF13" s="80"/>
      <c r="AG13" s="80"/>
      <c r="AH13" s="80"/>
      <c r="AI13" s="80"/>
      <c r="AJ13" s="80"/>
      <c r="AK13" s="80"/>
      <c r="AL13" s="80"/>
      <c r="AM13" s="106"/>
      <c r="AN13" s="106"/>
      <c r="AO13" s="106"/>
      <c r="AP13" s="126"/>
      <c r="AQ13" s="124"/>
      <c r="AR13" s="125"/>
      <c r="AS13" s="115"/>
      <c r="AT13" s="124"/>
      <c r="AU13" s="211" t="s">
        <v>45</v>
      </c>
      <c r="AV13" s="211" t="s">
        <v>45</v>
      </c>
      <c r="AW13" s="211" t="s">
        <v>45</v>
      </c>
      <c r="AX13" s="211" t="s">
        <v>45</v>
      </c>
      <c r="AY13" s="211" t="s">
        <v>45</v>
      </c>
      <c r="AZ13" s="211" t="s">
        <v>45</v>
      </c>
      <c r="BA13" s="211" t="s">
        <v>45</v>
      </c>
      <c r="BB13" s="211" t="s">
        <v>45</v>
      </c>
      <c r="BC13" s="169" t="s">
        <v>45</v>
      </c>
      <c r="BD13" s="122"/>
      <c r="BE13" s="213">
        <f t="shared" si="4"/>
        <v>84</v>
      </c>
      <c r="BF13" s="99"/>
    </row>
    <row r="14" spans="1:58" ht="21" customHeight="1">
      <c r="A14" s="377"/>
      <c r="B14" s="293" t="s">
        <v>228</v>
      </c>
      <c r="C14" s="289" t="s">
        <v>29</v>
      </c>
      <c r="D14" s="91">
        <v>4</v>
      </c>
      <c r="E14" s="91">
        <v>2</v>
      </c>
      <c r="F14" s="91">
        <v>4</v>
      </c>
      <c r="G14" s="91">
        <v>2</v>
      </c>
      <c r="H14" s="91">
        <v>4</v>
      </c>
      <c r="I14" s="91">
        <v>2</v>
      </c>
      <c r="J14" s="91">
        <v>4</v>
      </c>
      <c r="K14" s="91">
        <v>2</v>
      </c>
      <c r="L14" s="91">
        <v>4</v>
      </c>
      <c r="M14" s="91">
        <v>2</v>
      </c>
      <c r="N14" s="91">
        <v>2</v>
      </c>
      <c r="O14" s="91">
        <v>2</v>
      </c>
      <c r="P14" s="91">
        <v>2</v>
      </c>
      <c r="Q14" s="91">
        <v>2</v>
      </c>
      <c r="R14" s="91">
        <v>2</v>
      </c>
      <c r="S14" s="91">
        <v>2</v>
      </c>
      <c r="T14" s="91">
        <v>2</v>
      </c>
      <c r="U14" s="238" t="s">
        <v>45</v>
      </c>
      <c r="V14" s="238" t="s">
        <v>45</v>
      </c>
      <c r="W14" s="240">
        <v>2</v>
      </c>
      <c r="X14" s="91">
        <v>2</v>
      </c>
      <c r="Y14" s="91">
        <v>2</v>
      </c>
      <c r="Z14" s="176"/>
      <c r="AA14" s="176"/>
      <c r="AB14" s="176"/>
      <c r="AC14" s="181"/>
      <c r="AD14" s="106">
        <v>2</v>
      </c>
      <c r="AE14" s="106">
        <v>2</v>
      </c>
      <c r="AF14" s="106">
        <v>3</v>
      </c>
      <c r="AG14" s="106"/>
      <c r="AH14" s="106"/>
      <c r="AI14" s="106"/>
      <c r="AJ14" s="106"/>
      <c r="AK14" s="106"/>
      <c r="AL14" s="106"/>
      <c r="AM14" s="106"/>
      <c r="AN14" s="106"/>
      <c r="AO14" s="106"/>
      <c r="AP14" s="123"/>
      <c r="AQ14" s="124"/>
      <c r="AR14" s="125"/>
      <c r="AS14" s="124"/>
      <c r="AT14" s="83"/>
      <c r="AU14" s="211" t="s">
        <v>45</v>
      </c>
      <c r="AV14" s="211" t="s">
        <v>45</v>
      </c>
      <c r="AW14" s="211" t="s">
        <v>45</v>
      </c>
      <c r="AX14" s="211" t="s">
        <v>45</v>
      </c>
      <c r="AY14" s="211" t="s">
        <v>45</v>
      </c>
      <c r="AZ14" s="211" t="s">
        <v>45</v>
      </c>
      <c r="BA14" s="211" t="s">
        <v>45</v>
      </c>
      <c r="BB14" s="211" t="s">
        <v>45</v>
      </c>
      <c r="BC14" s="169" t="s">
        <v>45</v>
      </c>
      <c r="BD14" s="122"/>
      <c r="BE14" s="213">
        <f t="shared" si="4"/>
        <v>57</v>
      </c>
      <c r="BF14" s="99"/>
    </row>
    <row r="15" spans="1:58" ht="21" customHeight="1">
      <c r="A15" s="377"/>
      <c r="B15" s="292" t="s">
        <v>203</v>
      </c>
      <c r="C15" s="290" t="s">
        <v>207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8" t="s">
        <v>45</v>
      </c>
      <c r="V15" s="238" t="s">
        <v>45</v>
      </c>
      <c r="W15" s="241"/>
      <c r="X15" s="231"/>
      <c r="Y15" s="231"/>
      <c r="Z15" s="231"/>
      <c r="AA15" s="231"/>
      <c r="AB15" s="231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30"/>
      <c r="AQ15" s="231"/>
      <c r="AR15" s="232"/>
      <c r="AS15" s="231"/>
      <c r="AT15" s="229"/>
      <c r="AU15" s="228"/>
      <c r="AV15" s="228"/>
      <c r="AW15" s="228"/>
      <c r="AX15" s="228"/>
      <c r="AY15" s="228"/>
      <c r="AZ15" s="228"/>
      <c r="BA15" s="228"/>
      <c r="BB15" s="228"/>
      <c r="BC15" s="231"/>
      <c r="BD15" s="231"/>
      <c r="BE15" s="222">
        <f t="shared" si="4"/>
        <v>0</v>
      </c>
      <c r="BF15" s="99"/>
    </row>
    <row r="16" spans="1:58" ht="21" customHeight="1">
      <c r="A16" s="377"/>
      <c r="B16" s="294" t="s">
        <v>199</v>
      </c>
      <c r="C16" s="71" t="s">
        <v>200</v>
      </c>
      <c r="D16" s="91">
        <v>2</v>
      </c>
      <c r="E16" s="91">
        <v>2</v>
      </c>
      <c r="F16" s="91">
        <v>2</v>
      </c>
      <c r="G16" s="91">
        <v>2</v>
      </c>
      <c r="H16" s="91">
        <v>2</v>
      </c>
      <c r="I16" s="91">
        <v>2</v>
      </c>
      <c r="J16" s="91"/>
      <c r="K16" s="91">
        <v>2</v>
      </c>
      <c r="L16" s="91"/>
      <c r="M16" s="91"/>
      <c r="N16" s="91">
        <v>2</v>
      </c>
      <c r="O16" s="91">
        <v>2</v>
      </c>
      <c r="P16" s="91"/>
      <c r="Q16" s="91">
        <v>2</v>
      </c>
      <c r="R16" s="91"/>
      <c r="S16" s="91">
        <v>2</v>
      </c>
      <c r="T16" s="91"/>
      <c r="U16" s="238" t="s">
        <v>45</v>
      </c>
      <c r="V16" s="238" t="s">
        <v>45</v>
      </c>
      <c r="W16" s="240">
        <v>2</v>
      </c>
      <c r="X16" s="91">
        <v>2</v>
      </c>
      <c r="Y16" s="91">
        <v>2</v>
      </c>
      <c r="Z16" s="176"/>
      <c r="AA16" s="176"/>
      <c r="AB16" s="176"/>
      <c r="AC16" s="181"/>
      <c r="AD16" s="80">
        <v>2</v>
      </c>
      <c r="AE16" s="80">
        <v>2</v>
      </c>
      <c r="AF16" s="80">
        <v>2</v>
      </c>
      <c r="AG16" s="80">
        <v>2</v>
      </c>
      <c r="AH16" s="80"/>
      <c r="AI16" s="80"/>
      <c r="AJ16" s="80"/>
      <c r="AK16" s="80"/>
      <c r="AL16" s="80"/>
      <c r="AM16" s="106"/>
      <c r="AN16" s="106"/>
      <c r="AO16" s="106"/>
      <c r="AP16" s="123"/>
      <c r="AQ16" s="124"/>
      <c r="AR16" s="125"/>
      <c r="AS16" s="124"/>
      <c r="AT16" s="83"/>
      <c r="AU16" s="211" t="s">
        <v>45</v>
      </c>
      <c r="AV16" s="211" t="s">
        <v>45</v>
      </c>
      <c r="AW16" s="211" t="s">
        <v>45</v>
      </c>
      <c r="AX16" s="211" t="s">
        <v>45</v>
      </c>
      <c r="AY16" s="211" t="s">
        <v>45</v>
      </c>
      <c r="AZ16" s="211" t="s">
        <v>45</v>
      </c>
      <c r="BA16" s="211" t="s">
        <v>45</v>
      </c>
      <c r="BB16" s="211" t="s">
        <v>45</v>
      </c>
      <c r="BC16" s="169" t="s">
        <v>45</v>
      </c>
      <c r="BD16" s="122"/>
      <c r="BE16" s="213">
        <f t="shared" si="4"/>
        <v>36</v>
      </c>
      <c r="BF16" s="99"/>
    </row>
    <row r="17" spans="1:58" ht="28.5" customHeight="1">
      <c r="A17" s="377"/>
      <c r="B17" s="294" t="s">
        <v>201</v>
      </c>
      <c r="C17" s="71" t="s">
        <v>240</v>
      </c>
      <c r="D17" s="91">
        <v>2</v>
      </c>
      <c r="E17" s="91">
        <v>2</v>
      </c>
      <c r="F17" s="91">
        <v>2</v>
      </c>
      <c r="G17" s="91">
        <v>2</v>
      </c>
      <c r="H17" s="91">
        <v>2</v>
      </c>
      <c r="I17" s="91">
        <v>2</v>
      </c>
      <c r="J17" s="91">
        <v>2</v>
      </c>
      <c r="K17" s="91">
        <v>2</v>
      </c>
      <c r="L17" s="91">
        <v>2</v>
      </c>
      <c r="M17" s="91">
        <v>2</v>
      </c>
      <c r="N17" s="91">
        <v>2</v>
      </c>
      <c r="O17" s="91">
        <v>2</v>
      </c>
      <c r="P17" s="91">
        <v>2</v>
      </c>
      <c r="Q17" s="91">
        <v>2</v>
      </c>
      <c r="R17" s="91">
        <v>2</v>
      </c>
      <c r="S17" s="91">
        <v>2</v>
      </c>
      <c r="T17" s="91">
        <v>2</v>
      </c>
      <c r="U17" s="238" t="s">
        <v>45</v>
      </c>
      <c r="V17" s="238" t="s">
        <v>45</v>
      </c>
      <c r="W17" s="240"/>
      <c r="X17" s="91"/>
      <c r="Y17" s="91"/>
      <c r="Z17" s="176"/>
      <c r="AA17" s="176"/>
      <c r="AB17" s="176"/>
      <c r="AC17" s="181"/>
      <c r="AD17" s="80"/>
      <c r="AE17" s="80"/>
      <c r="AF17" s="80"/>
      <c r="AG17" s="80"/>
      <c r="AH17" s="80"/>
      <c r="AI17" s="80"/>
      <c r="AJ17" s="80"/>
      <c r="AK17" s="80"/>
      <c r="AL17" s="80"/>
      <c r="AM17" s="106"/>
      <c r="AN17" s="106"/>
      <c r="AO17" s="106"/>
      <c r="AP17" s="123"/>
      <c r="AQ17" s="124"/>
      <c r="AR17" s="125"/>
      <c r="AS17" s="124"/>
      <c r="AT17" s="83"/>
      <c r="AU17" s="211" t="s">
        <v>45</v>
      </c>
      <c r="AV17" s="211" t="s">
        <v>45</v>
      </c>
      <c r="AW17" s="211" t="s">
        <v>45</v>
      </c>
      <c r="AX17" s="211" t="s">
        <v>45</v>
      </c>
      <c r="AY17" s="211" t="s">
        <v>45</v>
      </c>
      <c r="AZ17" s="211" t="s">
        <v>45</v>
      </c>
      <c r="BA17" s="211" t="s">
        <v>45</v>
      </c>
      <c r="BB17" s="211" t="s">
        <v>45</v>
      </c>
      <c r="BC17" s="169" t="s">
        <v>45</v>
      </c>
      <c r="BD17" s="122"/>
      <c r="BE17" s="220">
        <f t="shared" si="4"/>
        <v>34</v>
      </c>
      <c r="BF17" s="99"/>
    </row>
    <row r="18" spans="1:58" ht="21" customHeight="1">
      <c r="A18" s="377"/>
      <c r="B18" s="295" t="s">
        <v>34</v>
      </c>
      <c r="C18" s="291" t="s">
        <v>76</v>
      </c>
      <c r="D18" s="228">
        <f aca="true" t="shared" si="5" ref="D18:T18">SUM(D19:D22)</f>
        <v>12</v>
      </c>
      <c r="E18" s="228">
        <f t="shared" si="5"/>
        <v>12</v>
      </c>
      <c r="F18" s="228">
        <f t="shared" si="5"/>
        <v>12</v>
      </c>
      <c r="G18" s="228">
        <f t="shared" si="5"/>
        <v>12</v>
      </c>
      <c r="H18" s="228">
        <f t="shared" si="5"/>
        <v>10</v>
      </c>
      <c r="I18" s="228">
        <f t="shared" si="5"/>
        <v>14</v>
      </c>
      <c r="J18" s="228">
        <f t="shared" si="5"/>
        <v>14</v>
      </c>
      <c r="K18" s="228">
        <f t="shared" si="5"/>
        <v>12</v>
      </c>
      <c r="L18" s="228">
        <f t="shared" si="5"/>
        <v>14</v>
      </c>
      <c r="M18" s="228">
        <f t="shared" si="5"/>
        <v>10</v>
      </c>
      <c r="N18" s="228">
        <f t="shared" si="5"/>
        <v>14</v>
      </c>
      <c r="O18" s="228">
        <f t="shared" si="5"/>
        <v>14</v>
      </c>
      <c r="P18" s="228">
        <f t="shared" si="5"/>
        <v>16</v>
      </c>
      <c r="Q18" s="228">
        <f t="shared" si="5"/>
        <v>14</v>
      </c>
      <c r="R18" s="228">
        <f t="shared" si="5"/>
        <v>10</v>
      </c>
      <c r="S18" s="228">
        <f t="shared" si="5"/>
        <v>6</v>
      </c>
      <c r="T18" s="228">
        <f t="shared" si="5"/>
        <v>6</v>
      </c>
      <c r="U18" s="238">
        <f>SUM(D18:T18)</f>
        <v>202</v>
      </c>
      <c r="V18" s="238" t="s">
        <v>45</v>
      </c>
      <c r="W18" s="238">
        <f aca="true" t="shared" si="6" ref="W18:AL18">SUM(W19:W22)</f>
        <v>4</v>
      </c>
      <c r="X18" s="228">
        <f t="shared" si="6"/>
        <v>4</v>
      </c>
      <c r="Y18" s="228">
        <f t="shared" si="6"/>
        <v>2</v>
      </c>
      <c r="Z18" s="228"/>
      <c r="AA18" s="228"/>
      <c r="AB18" s="228"/>
      <c r="AC18" s="234"/>
      <c r="AD18" s="234">
        <f t="shared" si="6"/>
        <v>6</v>
      </c>
      <c r="AE18" s="234">
        <f t="shared" si="6"/>
        <v>6</v>
      </c>
      <c r="AF18" s="234">
        <f t="shared" si="6"/>
        <v>4</v>
      </c>
      <c r="AG18" s="234">
        <f t="shared" si="6"/>
        <v>4</v>
      </c>
      <c r="AH18" s="234">
        <f t="shared" si="6"/>
        <v>6</v>
      </c>
      <c r="AI18" s="234">
        <f t="shared" si="6"/>
        <v>8</v>
      </c>
      <c r="AJ18" s="234">
        <f t="shared" si="6"/>
        <v>6</v>
      </c>
      <c r="AK18" s="234">
        <f t="shared" si="6"/>
        <v>6</v>
      </c>
      <c r="AL18" s="234">
        <f t="shared" si="6"/>
        <v>6</v>
      </c>
      <c r="AM18" s="234">
        <f>SUM(AM19:AM22)</f>
        <v>0</v>
      </c>
      <c r="AN18" s="234">
        <f>SUM(AN19:AN22)</f>
        <v>0</v>
      </c>
      <c r="AO18" s="234">
        <f>SUM(AO19:AO22)</f>
        <v>0</v>
      </c>
      <c r="AP18" s="271"/>
      <c r="AQ18" s="228"/>
      <c r="AR18" s="272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31"/>
      <c r="BD18" s="231"/>
      <c r="BE18" s="222">
        <f>SUM(BE19:BE22)</f>
        <v>264</v>
      </c>
      <c r="BF18" s="99"/>
    </row>
    <row r="19" spans="1:58" ht="51" customHeight="1">
      <c r="A19" s="377"/>
      <c r="B19" s="150" t="s">
        <v>33</v>
      </c>
      <c r="C19" s="71" t="s">
        <v>214</v>
      </c>
      <c r="D19" s="247">
        <v>4</v>
      </c>
      <c r="E19" s="247">
        <v>4</v>
      </c>
      <c r="F19" s="247">
        <v>4</v>
      </c>
      <c r="G19" s="247">
        <v>4</v>
      </c>
      <c r="H19" s="247">
        <v>4</v>
      </c>
      <c r="I19" s="247">
        <v>4</v>
      </c>
      <c r="J19" s="247">
        <v>4</v>
      </c>
      <c r="K19" s="247">
        <v>4</v>
      </c>
      <c r="L19" s="247">
        <v>4</v>
      </c>
      <c r="M19" s="247">
        <v>4</v>
      </c>
      <c r="N19" s="247">
        <v>4</v>
      </c>
      <c r="O19" s="247">
        <v>4</v>
      </c>
      <c r="P19" s="247">
        <v>4</v>
      </c>
      <c r="Q19" s="247">
        <v>4</v>
      </c>
      <c r="R19" s="248">
        <v>4</v>
      </c>
      <c r="S19" s="247"/>
      <c r="T19" s="247"/>
      <c r="U19" s="238" t="s">
        <v>45</v>
      </c>
      <c r="V19" s="238" t="s">
        <v>45</v>
      </c>
      <c r="W19" s="240"/>
      <c r="X19" s="247"/>
      <c r="Y19" s="247"/>
      <c r="Z19" s="249"/>
      <c r="AA19" s="249"/>
      <c r="AB19" s="249"/>
      <c r="AC19" s="250"/>
      <c r="AD19" s="251"/>
      <c r="AE19" s="251"/>
      <c r="AF19" s="251"/>
      <c r="AG19" s="251"/>
      <c r="AH19" s="251"/>
      <c r="AI19" s="251"/>
      <c r="AJ19" s="251"/>
      <c r="AK19" s="251"/>
      <c r="AL19" s="251"/>
      <c r="AM19" s="248"/>
      <c r="AN19" s="248"/>
      <c r="AO19" s="248"/>
      <c r="AP19" s="252"/>
      <c r="AQ19" s="249"/>
      <c r="AR19" s="253"/>
      <c r="AS19" s="249"/>
      <c r="AT19" s="249"/>
      <c r="AU19" s="243" t="s">
        <v>45</v>
      </c>
      <c r="AV19" s="243" t="s">
        <v>45</v>
      </c>
      <c r="AW19" s="243" t="s">
        <v>45</v>
      </c>
      <c r="AX19" s="243" t="s">
        <v>45</v>
      </c>
      <c r="AY19" s="243" t="s">
        <v>45</v>
      </c>
      <c r="AZ19" s="243" t="s">
        <v>45</v>
      </c>
      <c r="BA19" s="243" t="s">
        <v>45</v>
      </c>
      <c r="BB19" s="243" t="s">
        <v>45</v>
      </c>
      <c r="BC19" s="254" t="s">
        <v>45</v>
      </c>
      <c r="BD19" s="240"/>
      <c r="BE19" s="255">
        <f t="shared" si="4"/>
        <v>60</v>
      </c>
      <c r="BF19" s="99"/>
    </row>
    <row r="20" spans="1:58" ht="30.75" customHeight="1">
      <c r="A20" s="377"/>
      <c r="B20" s="296" t="s">
        <v>117</v>
      </c>
      <c r="C20" s="148" t="s">
        <v>215</v>
      </c>
      <c r="D20" s="91">
        <v>4</v>
      </c>
      <c r="E20" s="91">
        <v>4</v>
      </c>
      <c r="F20" s="91">
        <v>4</v>
      </c>
      <c r="G20" s="91">
        <v>4</v>
      </c>
      <c r="H20" s="91">
        <v>4</v>
      </c>
      <c r="I20" s="91">
        <v>6</v>
      </c>
      <c r="J20" s="91">
        <v>4</v>
      </c>
      <c r="K20" s="91">
        <v>4</v>
      </c>
      <c r="L20" s="91">
        <v>4</v>
      </c>
      <c r="M20" s="91">
        <v>4</v>
      </c>
      <c r="N20" s="91">
        <v>4</v>
      </c>
      <c r="O20" s="91">
        <v>6</v>
      </c>
      <c r="P20" s="122">
        <v>6</v>
      </c>
      <c r="Q20" s="91">
        <v>6</v>
      </c>
      <c r="R20" s="91">
        <v>4</v>
      </c>
      <c r="S20" s="91">
        <v>4</v>
      </c>
      <c r="T20" s="91">
        <v>4</v>
      </c>
      <c r="U20" s="238" t="s">
        <v>45</v>
      </c>
      <c r="V20" s="238" t="s">
        <v>45</v>
      </c>
      <c r="W20" s="240">
        <v>2</v>
      </c>
      <c r="X20" s="91">
        <v>2</v>
      </c>
      <c r="Y20" s="91">
        <v>2</v>
      </c>
      <c r="Z20" s="176"/>
      <c r="AA20" s="176"/>
      <c r="AB20" s="176"/>
      <c r="AC20" s="181"/>
      <c r="AD20" s="80"/>
      <c r="AE20" s="80"/>
      <c r="AF20" s="80"/>
      <c r="AG20" s="80"/>
      <c r="AH20" s="80"/>
      <c r="AI20" s="80"/>
      <c r="AJ20" s="80"/>
      <c r="AK20" s="80"/>
      <c r="AL20" s="80"/>
      <c r="AM20" s="106"/>
      <c r="AN20" s="106"/>
      <c r="AO20" s="106"/>
      <c r="AP20" s="123"/>
      <c r="AQ20" s="124"/>
      <c r="AR20" s="125"/>
      <c r="AS20" s="124"/>
      <c r="AT20" s="124"/>
      <c r="AU20" s="211" t="s">
        <v>45</v>
      </c>
      <c r="AV20" s="211" t="s">
        <v>45</v>
      </c>
      <c r="AW20" s="211" t="s">
        <v>45</v>
      </c>
      <c r="AX20" s="211" t="s">
        <v>45</v>
      </c>
      <c r="AY20" s="211" t="s">
        <v>45</v>
      </c>
      <c r="AZ20" s="211" t="s">
        <v>45</v>
      </c>
      <c r="BA20" s="211" t="s">
        <v>45</v>
      </c>
      <c r="BB20" s="211" t="s">
        <v>45</v>
      </c>
      <c r="BC20" s="169" t="s">
        <v>45</v>
      </c>
      <c r="BD20" s="122"/>
      <c r="BE20" s="255">
        <f t="shared" si="4"/>
        <v>82</v>
      </c>
      <c r="BF20" s="99"/>
    </row>
    <row r="21" spans="1:58" ht="30.75" customHeight="1">
      <c r="A21" s="377"/>
      <c r="B21" s="296" t="s">
        <v>118</v>
      </c>
      <c r="C21" s="149" t="s">
        <v>216</v>
      </c>
      <c r="D21" s="91">
        <v>4</v>
      </c>
      <c r="E21" s="91">
        <v>4</v>
      </c>
      <c r="F21" s="91">
        <v>4</v>
      </c>
      <c r="G21" s="91">
        <v>4</v>
      </c>
      <c r="H21" s="91">
        <v>2</v>
      </c>
      <c r="I21" s="91">
        <v>4</v>
      </c>
      <c r="J21" s="91">
        <v>6</v>
      </c>
      <c r="K21" s="91">
        <v>4</v>
      </c>
      <c r="L21" s="91">
        <v>6</v>
      </c>
      <c r="M21" s="91">
        <v>2</v>
      </c>
      <c r="N21" s="91">
        <v>6</v>
      </c>
      <c r="O21" s="91">
        <v>4</v>
      </c>
      <c r="P21" s="91">
        <v>6</v>
      </c>
      <c r="Q21" s="91">
        <v>4</v>
      </c>
      <c r="R21" s="91">
        <v>2</v>
      </c>
      <c r="S21" s="91">
        <v>2</v>
      </c>
      <c r="T21" s="122">
        <v>2</v>
      </c>
      <c r="U21" s="238" t="s">
        <v>45</v>
      </c>
      <c r="V21" s="238" t="s">
        <v>45</v>
      </c>
      <c r="W21" s="240"/>
      <c r="X21" s="91"/>
      <c r="Y21" s="91"/>
      <c r="Z21" s="176"/>
      <c r="AA21" s="176"/>
      <c r="AB21" s="176"/>
      <c r="AC21" s="181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23"/>
      <c r="AQ21" s="124"/>
      <c r="AR21" s="125"/>
      <c r="AS21" s="124"/>
      <c r="AT21" s="124"/>
      <c r="AU21" s="211" t="s">
        <v>45</v>
      </c>
      <c r="AV21" s="211" t="s">
        <v>45</v>
      </c>
      <c r="AW21" s="211" t="s">
        <v>45</v>
      </c>
      <c r="AX21" s="211" t="s">
        <v>45</v>
      </c>
      <c r="AY21" s="211" t="s">
        <v>45</v>
      </c>
      <c r="AZ21" s="211" t="s">
        <v>45</v>
      </c>
      <c r="BA21" s="211" t="s">
        <v>45</v>
      </c>
      <c r="BB21" s="211" t="s">
        <v>45</v>
      </c>
      <c r="BC21" s="169" t="s">
        <v>45</v>
      </c>
      <c r="BD21" s="122"/>
      <c r="BE21" s="255">
        <f t="shared" si="4"/>
        <v>66</v>
      </c>
      <c r="BF21" s="99"/>
    </row>
    <row r="22" spans="1:58" ht="21.75" customHeight="1">
      <c r="A22" s="377"/>
      <c r="B22" s="296" t="s">
        <v>217</v>
      </c>
      <c r="C22" s="149" t="s">
        <v>218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22"/>
      <c r="U22" s="238" t="s">
        <v>45</v>
      </c>
      <c r="V22" s="238" t="s">
        <v>45</v>
      </c>
      <c r="W22" s="240">
        <v>2</v>
      </c>
      <c r="X22" s="91">
        <v>2</v>
      </c>
      <c r="Y22" s="91"/>
      <c r="Z22" s="176"/>
      <c r="AA22" s="176"/>
      <c r="AB22" s="176"/>
      <c r="AC22" s="181"/>
      <c r="AD22" s="106">
        <v>6</v>
      </c>
      <c r="AE22" s="106">
        <v>6</v>
      </c>
      <c r="AF22" s="106">
        <v>4</v>
      </c>
      <c r="AG22" s="106">
        <v>4</v>
      </c>
      <c r="AH22" s="106">
        <v>6</v>
      </c>
      <c r="AI22" s="106">
        <v>8</v>
      </c>
      <c r="AJ22" s="106">
        <v>6</v>
      </c>
      <c r="AK22" s="106">
        <v>6</v>
      </c>
      <c r="AL22" s="106">
        <v>6</v>
      </c>
      <c r="AM22" s="106"/>
      <c r="AN22" s="106"/>
      <c r="AO22" s="106"/>
      <c r="AP22" s="123"/>
      <c r="AQ22" s="124"/>
      <c r="AR22" s="125"/>
      <c r="AS22" s="124"/>
      <c r="AT22" s="124"/>
      <c r="AU22" s="211" t="s">
        <v>45</v>
      </c>
      <c r="AV22" s="211" t="s">
        <v>45</v>
      </c>
      <c r="AW22" s="211" t="s">
        <v>45</v>
      </c>
      <c r="AX22" s="211" t="s">
        <v>45</v>
      </c>
      <c r="AY22" s="211" t="s">
        <v>45</v>
      </c>
      <c r="AZ22" s="211" t="s">
        <v>45</v>
      </c>
      <c r="BA22" s="211" t="s">
        <v>45</v>
      </c>
      <c r="BB22" s="211" t="s">
        <v>45</v>
      </c>
      <c r="BC22" s="169" t="s">
        <v>45</v>
      </c>
      <c r="BD22" s="122"/>
      <c r="BE22" s="256">
        <f t="shared" si="4"/>
        <v>56</v>
      </c>
      <c r="BF22" s="99"/>
    </row>
    <row r="23" spans="1:58" ht="54" customHeight="1">
      <c r="A23" s="377"/>
      <c r="B23" s="238" t="s">
        <v>35</v>
      </c>
      <c r="C23" s="233" t="s">
        <v>113</v>
      </c>
      <c r="D23" s="228">
        <f aca="true" t="shared" si="7" ref="D23:T23">SUM(D24+D29)</f>
        <v>6</v>
      </c>
      <c r="E23" s="228">
        <f t="shared" si="7"/>
        <v>4</v>
      </c>
      <c r="F23" s="228">
        <f t="shared" si="7"/>
        <v>6</v>
      </c>
      <c r="G23" s="228">
        <f t="shared" si="7"/>
        <v>4</v>
      </c>
      <c r="H23" s="228">
        <f t="shared" si="7"/>
        <v>6</v>
      </c>
      <c r="I23" s="228">
        <f t="shared" si="7"/>
        <v>4</v>
      </c>
      <c r="J23" s="228">
        <f t="shared" si="7"/>
        <v>8</v>
      </c>
      <c r="K23" s="228">
        <f t="shared" si="7"/>
        <v>8</v>
      </c>
      <c r="L23" s="228">
        <f t="shared" si="7"/>
        <v>6</v>
      </c>
      <c r="M23" s="228">
        <f t="shared" si="7"/>
        <v>4</v>
      </c>
      <c r="N23" s="228">
        <f t="shared" si="7"/>
        <v>8</v>
      </c>
      <c r="O23" s="228">
        <f t="shared" si="7"/>
        <v>4</v>
      </c>
      <c r="P23" s="228">
        <f t="shared" si="7"/>
        <v>8</v>
      </c>
      <c r="Q23" s="228">
        <f t="shared" si="7"/>
        <v>4</v>
      </c>
      <c r="R23" s="228">
        <f t="shared" si="7"/>
        <v>16</v>
      </c>
      <c r="S23" s="228">
        <f t="shared" si="7"/>
        <v>14</v>
      </c>
      <c r="T23" s="228">
        <f t="shared" si="7"/>
        <v>18</v>
      </c>
      <c r="U23" s="238">
        <f>SUM(D23:T23)</f>
        <v>128</v>
      </c>
      <c r="V23" s="238" t="s">
        <v>45</v>
      </c>
      <c r="W23" s="238">
        <f>SUM(W24+W29)</f>
        <v>22</v>
      </c>
      <c r="X23" s="228">
        <f aca="true" t="shared" si="8" ref="X23:AN23">SUM(X24+X29)</f>
        <v>26</v>
      </c>
      <c r="Y23" s="228">
        <f t="shared" si="8"/>
        <v>26</v>
      </c>
      <c r="Z23" s="228">
        <f>SUM(Z24+Z29)</f>
        <v>36</v>
      </c>
      <c r="AA23" s="228">
        <f>SUM(AA24+AA29)</f>
        <v>36</v>
      </c>
      <c r="AB23" s="228">
        <f>SUM(AB24+AB29)</f>
        <v>36</v>
      </c>
      <c r="AC23" s="234">
        <f>SUM(AC24+AC29)</f>
        <v>30</v>
      </c>
      <c r="AD23" s="234">
        <f t="shared" si="8"/>
        <v>16</v>
      </c>
      <c r="AE23" s="234">
        <f t="shared" si="8"/>
        <v>10</v>
      </c>
      <c r="AF23" s="234">
        <f t="shared" si="8"/>
        <v>20</v>
      </c>
      <c r="AG23" s="234">
        <f t="shared" si="8"/>
        <v>22</v>
      </c>
      <c r="AH23" s="234">
        <f t="shared" si="8"/>
        <v>24</v>
      </c>
      <c r="AI23" s="234">
        <f t="shared" si="8"/>
        <v>22</v>
      </c>
      <c r="AJ23" s="234">
        <f t="shared" si="8"/>
        <v>30</v>
      </c>
      <c r="AK23" s="234">
        <f t="shared" si="8"/>
        <v>30</v>
      </c>
      <c r="AL23" s="234">
        <f t="shared" si="8"/>
        <v>30</v>
      </c>
      <c r="AM23" s="234">
        <f t="shared" si="8"/>
        <v>20</v>
      </c>
      <c r="AN23" s="234">
        <f t="shared" si="8"/>
        <v>20</v>
      </c>
      <c r="AO23" s="234">
        <f>AO24+AO29</f>
        <v>36</v>
      </c>
      <c r="AP23" s="271">
        <f>SUM(AP24+AP29)</f>
        <v>30</v>
      </c>
      <c r="AQ23" s="228">
        <f>SUM(AQ24+AQ29)</f>
        <v>36</v>
      </c>
      <c r="AR23" s="272">
        <f>SUM(AR24+AR29)</f>
        <v>30</v>
      </c>
      <c r="AS23" s="228">
        <f>SUM(AS24+AS29)</f>
        <v>36</v>
      </c>
      <c r="AT23" s="228">
        <f>SUM(AT24+AT29)</f>
        <v>36</v>
      </c>
      <c r="AU23" s="228">
        <f>SUM(AU29)</f>
        <v>12</v>
      </c>
      <c r="AV23" s="228" t="s">
        <v>45</v>
      </c>
      <c r="AW23" s="228" t="s">
        <v>45</v>
      </c>
      <c r="AX23" s="228" t="s">
        <v>45</v>
      </c>
      <c r="AY23" s="228" t="s">
        <v>45</v>
      </c>
      <c r="AZ23" s="228" t="s">
        <v>45</v>
      </c>
      <c r="BA23" s="228" t="s">
        <v>45</v>
      </c>
      <c r="BB23" s="228" t="s">
        <v>45</v>
      </c>
      <c r="BC23" s="228" t="s">
        <v>45</v>
      </c>
      <c r="BD23" s="228"/>
      <c r="BE23" s="222">
        <f>SUM(BE24+BE29)</f>
        <v>800</v>
      </c>
      <c r="BF23" s="99"/>
    </row>
    <row r="24" spans="1:58" ht="28.5" customHeight="1">
      <c r="A24" s="377"/>
      <c r="B24" s="244" t="s">
        <v>37</v>
      </c>
      <c r="C24" s="245" t="s">
        <v>219</v>
      </c>
      <c r="D24" s="236">
        <f aca="true" t="shared" si="9" ref="D24:P24">D25+D26+D27</f>
        <v>6</v>
      </c>
      <c r="E24" s="236">
        <f t="shared" si="9"/>
        <v>4</v>
      </c>
      <c r="F24" s="236">
        <f t="shared" si="9"/>
        <v>6</v>
      </c>
      <c r="G24" s="236">
        <f t="shared" si="9"/>
        <v>4</v>
      </c>
      <c r="H24" s="236">
        <f t="shared" si="9"/>
        <v>6</v>
      </c>
      <c r="I24" s="236">
        <f t="shared" si="9"/>
        <v>4</v>
      </c>
      <c r="J24" s="236">
        <f t="shared" si="9"/>
        <v>8</v>
      </c>
      <c r="K24" s="236">
        <f t="shared" si="9"/>
        <v>8</v>
      </c>
      <c r="L24" s="236">
        <f t="shared" si="9"/>
        <v>6</v>
      </c>
      <c r="M24" s="236">
        <f t="shared" si="9"/>
        <v>4</v>
      </c>
      <c r="N24" s="236">
        <f t="shared" si="9"/>
        <v>8</v>
      </c>
      <c r="O24" s="236">
        <f t="shared" si="9"/>
        <v>4</v>
      </c>
      <c r="P24" s="236">
        <f t="shared" si="9"/>
        <v>8</v>
      </c>
      <c r="Q24" s="236">
        <f>Q25+Q26+Q27</f>
        <v>4</v>
      </c>
      <c r="R24" s="236">
        <f>R25+R26+R27</f>
        <v>16</v>
      </c>
      <c r="S24" s="236">
        <f>S25+S26+S27</f>
        <v>14</v>
      </c>
      <c r="T24" s="236">
        <f>T25+T26+T27</f>
        <v>18</v>
      </c>
      <c r="U24" s="242" t="s">
        <v>45</v>
      </c>
      <c r="V24" s="242" t="s">
        <v>45</v>
      </c>
      <c r="W24" s="242">
        <f>SUM(W25:W28)</f>
        <v>20</v>
      </c>
      <c r="X24" s="236">
        <f>X25+X26+X27</f>
        <v>22</v>
      </c>
      <c r="Y24" s="236">
        <f>SUM(Y25:Y28)</f>
        <v>26</v>
      </c>
      <c r="Z24" s="236">
        <f>SUM(Z25:Z28)</f>
        <v>36</v>
      </c>
      <c r="AA24" s="236">
        <f>SUM(AA25:AA28)</f>
        <v>36</v>
      </c>
      <c r="AB24" s="236">
        <f>SUM(AB25:AB28)</f>
        <v>36</v>
      </c>
      <c r="AC24" s="273">
        <f>SUM(AC25:AC28)</f>
        <v>30</v>
      </c>
      <c r="AD24" s="273">
        <f aca="true" t="shared" si="10" ref="AD24:AT24">SUM(AD25:AD28)</f>
        <v>0</v>
      </c>
      <c r="AE24" s="273">
        <f t="shared" si="10"/>
        <v>0</v>
      </c>
      <c r="AF24" s="273">
        <f t="shared" si="10"/>
        <v>0</v>
      </c>
      <c r="AG24" s="273">
        <f t="shared" si="10"/>
        <v>0</v>
      </c>
      <c r="AH24" s="273">
        <f t="shared" si="10"/>
        <v>0</v>
      </c>
      <c r="AI24" s="273">
        <f t="shared" si="10"/>
        <v>0</v>
      </c>
      <c r="AJ24" s="273">
        <f t="shared" si="10"/>
        <v>0</v>
      </c>
      <c r="AK24" s="273">
        <f t="shared" si="10"/>
        <v>0</v>
      </c>
      <c r="AL24" s="273">
        <f t="shared" si="10"/>
        <v>0</v>
      </c>
      <c r="AM24" s="273">
        <f t="shared" si="10"/>
        <v>0</v>
      </c>
      <c r="AN24" s="273">
        <f t="shared" si="10"/>
        <v>0</v>
      </c>
      <c r="AO24" s="273">
        <f t="shared" si="10"/>
        <v>0</v>
      </c>
      <c r="AP24" s="274">
        <f t="shared" si="10"/>
        <v>0</v>
      </c>
      <c r="AQ24" s="236">
        <f t="shared" si="10"/>
        <v>0</v>
      </c>
      <c r="AR24" s="275">
        <f t="shared" si="10"/>
        <v>0</v>
      </c>
      <c r="AS24" s="236">
        <f t="shared" si="10"/>
        <v>0</v>
      </c>
      <c r="AT24" s="236">
        <f t="shared" si="10"/>
        <v>0</v>
      </c>
      <c r="AU24" s="236" t="s">
        <v>45</v>
      </c>
      <c r="AV24" s="236" t="s">
        <v>45</v>
      </c>
      <c r="AW24" s="236" t="s">
        <v>45</v>
      </c>
      <c r="AX24" s="236" t="s">
        <v>45</v>
      </c>
      <c r="AY24" s="236" t="s">
        <v>45</v>
      </c>
      <c r="AZ24" s="236" t="s">
        <v>45</v>
      </c>
      <c r="BA24" s="236" t="s">
        <v>45</v>
      </c>
      <c r="BB24" s="236" t="s">
        <v>45</v>
      </c>
      <c r="BC24" s="236" t="s">
        <v>45</v>
      </c>
      <c r="BD24" s="235"/>
      <c r="BE24" s="242">
        <f>SUM(BE25:BE28)</f>
        <v>334</v>
      </c>
      <c r="BF24" s="99"/>
    </row>
    <row r="25" spans="1:58" ht="45" customHeight="1">
      <c r="A25" s="377"/>
      <c r="B25" s="296" t="s">
        <v>39</v>
      </c>
      <c r="C25" s="152" t="s">
        <v>220</v>
      </c>
      <c r="D25" s="91">
        <v>6</v>
      </c>
      <c r="E25" s="91">
        <v>4</v>
      </c>
      <c r="F25" s="91">
        <v>6</v>
      </c>
      <c r="G25" s="91">
        <v>4</v>
      </c>
      <c r="H25" s="91">
        <v>6</v>
      </c>
      <c r="I25" s="91">
        <v>4</v>
      </c>
      <c r="J25" s="91">
        <v>4</v>
      </c>
      <c r="K25" s="91">
        <v>2</v>
      </c>
      <c r="L25" s="91"/>
      <c r="M25" s="91"/>
      <c r="N25" s="91"/>
      <c r="O25" s="91"/>
      <c r="P25" s="122"/>
      <c r="Q25" s="69"/>
      <c r="R25" s="69"/>
      <c r="S25" s="69"/>
      <c r="T25" s="69"/>
      <c r="U25" s="238" t="s">
        <v>45</v>
      </c>
      <c r="V25" s="238" t="s">
        <v>45</v>
      </c>
      <c r="W25" s="240"/>
      <c r="X25" s="69"/>
      <c r="Y25" s="69"/>
      <c r="Z25" s="176"/>
      <c r="AA25" s="176"/>
      <c r="AB25" s="176"/>
      <c r="AC25" s="181"/>
      <c r="AD25" s="80"/>
      <c r="AE25" s="80"/>
      <c r="AF25" s="80"/>
      <c r="AG25" s="80"/>
      <c r="AH25" s="80"/>
      <c r="AI25" s="80"/>
      <c r="AJ25" s="80"/>
      <c r="AK25" s="80"/>
      <c r="AL25" s="80"/>
      <c r="AM25" s="106"/>
      <c r="AN25" s="106"/>
      <c r="AO25" s="106"/>
      <c r="AP25" s="123"/>
      <c r="AQ25" s="124"/>
      <c r="AR25" s="125"/>
      <c r="AS25" s="124"/>
      <c r="AT25" s="124"/>
      <c r="AU25" s="243" t="s">
        <v>45</v>
      </c>
      <c r="AV25" s="243" t="s">
        <v>45</v>
      </c>
      <c r="AW25" s="243" t="s">
        <v>45</v>
      </c>
      <c r="AX25" s="243" t="s">
        <v>45</v>
      </c>
      <c r="AY25" s="243" t="s">
        <v>45</v>
      </c>
      <c r="AZ25" s="243" t="s">
        <v>45</v>
      </c>
      <c r="BA25" s="243" t="s">
        <v>45</v>
      </c>
      <c r="BB25" s="243" t="s">
        <v>45</v>
      </c>
      <c r="BC25" s="254" t="s">
        <v>45</v>
      </c>
      <c r="BD25" s="122"/>
      <c r="BE25" s="255">
        <f t="shared" si="4"/>
        <v>36</v>
      </c>
      <c r="BF25" s="99"/>
    </row>
    <row r="26" spans="1:58" ht="44.25" customHeight="1">
      <c r="A26" s="377"/>
      <c r="B26" s="296" t="s">
        <v>40</v>
      </c>
      <c r="C26" s="72" t="s">
        <v>221</v>
      </c>
      <c r="D26" s="69"/>
      <c r="E26" s="69"/>
      <c r="F26" s="69"/>
      <c r="G26" s="69"/>
      <c r="H26" s="69"/>
      <c r="I26" s="69"/>
      <c r="J26" s="69">
        <v>4</v>
      </c>
      <c r="K26" s="69">
        <v>6</v>
      </c>
      <c r="L26" s="69">
        <v>6</v>
      </c>
      <c r="M26" s="69">
        <v>4</v>
      </c>
      <c r="N26" s="69">
        <v>8</v>
      </c>
      <c r="O26" s="122">
        <v>4</v>
      </c>
      <c r="P26" s="69">
        <v>8</v>
      </c>
      <c r="Q26" s="69">
        <v>4</v>
      </c>
      <c r="R26" s="69">
        <v>4</v>
      </c>
      <c r="S26" s="69">
        <v>2</v>
      </c>
      <c r="T26" s="69">
        <v>6</v>
      </c>
      <c r="U26" s="238"/>
      <c r="V26" s="238"/>
      <c r="W26" s="240">
        <v>8</v>
      </c>
      <c r="X26" s="69">
        <v>10</v>
      </c>
      <c r="Y26" s="69">
        <v>8</v>
      </c>
      <c r="Z26" s="176"/>
      <c r="AA26" s="176"/>
      <c r="AB26" s="176"/>
      <c r="AC26" s="181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23"/>
      <c r="AQ26" s="124"/>
      <c r="AR26" s="125"/>
      <c r="AS26" s="124"/>
      <c r="AT26" s="124"/>
      <c r="AU26" s="243" t="s">
        <v>45</v>
      </c>
      <c r="AV26" s="243" t="s">
        <v>45</v>
      </c>
      <c r="AW26" s="243" t="s">
        <v>45</v>
      </c>
      <c r="AX26" s="243" t="s">
        <v>45</v>
      </c>
      <c r="AY26" s="243" t="s">
        <v>45</v>
      </c>
      <c r="AZ26" s="243" t="s">
        <v>45</v>
      </c>
      <c r="BA26" s="243" t="s">
        <v>45</v>
      </c>
      <c r="BB26" s="243" t="s">
        <v>45</v>
      </c>
      <c r="BC26" s="254" t="s">
        <v>45</v>
      </c>
      <c r="BD26" s="122"/>
      <c r="BE26" s="255">
        <f t="shared" si="4"/>
        <v>82</v>
      </c>
      <c r="BF26" s="99"/>
    </row>
    <row r="27" spans="1:58" ht="18.75" customHeight="1">
      <c r="A27" s="377"/>
      <c r="B27" s="296" t="s">
        <v>41</v>
      </c>
      <c r="C27" s="149" t="s">
        <v>222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>
        <v>12</v>
      </c>
      <c r="S27" s="69">
        <v>12</v>
      </c>
      <c r="T27" s="69">
        <v>12</v>
      </c>
      <c r="U27" s="238" t="s">
        <v>45</v>
      </c>
      <c r="V27" s="238" t="s">
        <v>45</v>
      </c>
      <c r="W27" s="240">
        <v>12</v>
      </c>
      <c r="X27" s="69">
        <v>12</v>
      </c>
      <c r="Y27" s="69">
        <v>12</v>
      </c>
      <c r="Z27" s="176"/>
      <c r="AA27" s="176"/>
      <c r="AB27" s="176"/>
      <c r="AC27" s="181"/>
      <c r="AD27" s="80"/>
      <c r="AE27" s="80"/>
      <c r="AF27" s="80"/>
      <c r="AG27" s="80"/>
      <c r="AH27" s="80"/>
      <c r="AI27" s="80"/>
      <c r="AJ27" s="80"/>
      <c r="AK27" s="80"/>
      <c r="AL27" s="80"/>
      <c r="AM27" s="106"/>
      <c r="AN27" s="106"/>
      <c r="AO27" s="246"/>
      <c r="AP27" s="123"/>
      <c r="AQ27" s="124"/>
      <c r="AR27" s="125"/>
      <c r="AS27" s="124"/>
      <c r="AT27" s="124"/>
      <c r="AU27" s="243" t="s">
        <v>45</v>
      </c>
      <c r="AV27" s="243" t="s">
        <v>45</v>
      </c>
      <c r="AW27" s="243" t="s">
        <v>45</v>
      </c>
      <c r="AX27" s="243" t="s">
        <v>45</v>
      </c>
      <c r="AY27" s="243" t="s">
        <v>45</v>
      </c>
      <c r="AZ27" s="243" t="s">
        <v>45</v>
      </c>
      <c r="BA27" s="243" t="s">
        <v>45</v>
      </c>
      <c r="BB27" s="243" t="s">
        <v>45</v>
      </c>
      <c r="BC27" s="254" t="s">
        <v>45</v>
      </c>
      <c r="BD27" s="237"/>
      <c r="BE27" s="256">
        <f t="shared" si="4"/>
        <v>72</v>
      </c>
      <c r="BF27" s="99"/>
    </row>
    <row r="28" spans="1:58" ht="19.5" customHeight="1">
      <c r="A28" s="377"/>
      <c r="B28" s="103" t="s">
        <v>51</v>
      </c>
      <c r="C28" s="148" t="s">
        <v>87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238" t="s">
        <v>45</v>
      </c>
      <c r="V28" s="238" t="s">
        <v>45</v>
      </c>
      <c r="W28" s="240"/>
      <c r="X28" s="69"/>
      <c r="Y28" s="192">
        <v>6</v>
      </c>
      <c r="Z28" s="192">
        <v>36</v>
      </c>
      <c r="AA28" s="192">
        <v>36</v>
      </c>
      <c r="AB28" s="192">
        <v>36</v>
      </c>
      <c r="AC28" s="257">
        <v>30</v>
      </c>
      <c r="AD28" s="80"/>
      <c r="AE28" s="80"/>
      <c r="AF28" s="80"/>
      <c r="AG28" s="80"/>
      <c r="AH28" s="80"/>
      <c r="AI28" s="80"/>
      <c r="AJ28" s="80"/>
      <c r="AK28" s="80"/>
      <c r="AL28" s="80"/>
      <c r="AM28" s="106"/>
      <c r="AN28" s="106"/>
      <c r="AO28" s="246"/>
      <c r="AP28" s="123"/>
      <c r="AQ28" s="124"/>
      <c r="AR28" s="125"/>
      <c r="AS28" s="124"/>
      <c r="AT28" s="124"/>
      <c r="AU28" s="243" t="s">
        <v>45</v>
      </c>
      <c r="AV28" s="243" t="s">
        <v>45</v>
      </c>
      <c r="AW28" s="243" t="s">
        <v>45</v>
      </c>
      <c r="AX28" s="243" t="s">
        <v>45</v>
      </c>
      <c r="AY28" s="243" t="s">
        <v>45</v>
      </c>
      <c r="AZ28" s="243" t="s">
        <v>45</v>
      </c>
      <c r="BA28" s="243" t="s">
        <v>45</v>
      </c>
      <c r="BB28" s="243" t="s">
        <v>45</v>
      </c>
      <c r="BC28" s="254" t="s">
        <v>45</v>
      </c>
      <c r="BD28" s="237"/>
      <c r="BE28" s="256">
        <f>SUM(W28:BD28)</f>
        <v>144</v>
      </c>
      <c r="BF28" s="99"/>
    </row>
    <row r="29" spans="1:58" ht="50.25" customHeight="1">
      <c r="A29" s="377"/>
      <c r="B29" s="259" t="s">
        <v>52</v>
      </c>
      <c r="C29" s="260" t="s">
        <v>223</v>
      </c>
      <c r="D29" s="227">
        <f aca="true" t="shared" si="11" ref="D29:P29">D30+D31+D33</f>
        <v>0</v>
      </c>
      <c r="E29" s="227">
        <f t="shared" si="11"/>
        <v>0</v>
      </c>
      <c r="F29" s="227">
        <f t="shared" si="11"/>
        <v>0</v>
      </c>
      <c r="G29" s="227">
        <f t="shared" si="11"/>
        <v>0</v>
      </c>
      <c r="H29" s="227">
        <f t="shared" si="11"/>
        <v>0</v>
      </c>
      <c r="I29" s="227">
        <f t="shared" si="11"/>
        <v>0</v>
      </c>
      <c r="J29" s="227">
        <f t="shared" si="11"/>
        <v>0</v>
      </c>
      <c r="K29" s="227">
        <f t="shared" si="11"/>
        <v>0</v>
      </c>
      <c r="L29" s="227">
        <f t="shared" si="11"/>
        <v>0</v>
      </c>
      <c r="M29" s="227">
        <f t="shared" si="11"/>
        <v>0</v>
      </c>
      <c r="N29" s="227">
        <f t="shared" si="11"/>
        <v>0</v>
      </c>
      <c r="O29" s="227">
        <f t="shared" si="11"/>
        <v>0</v>
      </c>
      <c r="P29" s="227">
        <f t="shared" si="11"/>
        <v>0</v>
      </c>
      <c r="Q29" s="227">
        <f>SUM(Q30:Q33)</f>
        <v>0</v>
      </c>
      <c r="R29" s="227">
        <f>SUM(R30:R33)</f>
        <v>0</v>
      </c>
      <c r="S29" s="227">
        <f>SUM(S30:S33)</f>
        <v>0</v>
      </c>
      <c r="T29" s="227">
        <f>SUM(T30:T33)</f>
        <v>0</v>
      </c>
      <c r="U29" s="238" t="s">
        <v>45</v>
      </c>
      <c r="V29" s="238" t="s">
        <v>45</v>
      </c>
      <c r="W29" s="239">
        <f aca="true" t="shared" si="12" ref="W29:AB29">SUM(W30:W33)</f>
        <v>2</v>
      </c>
      <c r="X29" s="227">
        <f t="shared" si="12"/>
        <v>4</v>
      </c>
      <c r="Y29" s="227">
        <f>SUM(Y30:Y33)</f>
        <v>0</v>
      </c>
      <c r="Z29" s="227">
        <f t="shared" si="12"/>
        <v>0</v>
      </c>
      <c r="AA29" s="227">
        <f t="shared" si="12"/>
        <v>0</v>
      </c>
      <c r="AB29" s="227">
        <f t="shared" si="12"/>
        <v>0</v>
      </c>
      <c r="AC29" s="229">
        <f>SUM(AC30:AC32)</f>
        <v>0</v>
      </c>
      <c r="AD29" s="229">
        <f aca="true" t="shared" si="13" ref="AD29:AT29">SUM(AD30:AD33)</f>
        <v>16</v>
      </c>
      <c r="AE29" s="229">
        <f t="shared" si="13"/>
        <v>10</v>
      </c>
      <c r="AF29" s="229">
        <f t="shared" si="13"/>
        <v>20</v>
      </c>
      <c r="AG29" s="229">
        <f t="shared" si="13"/>
        <v>22</v>
      </c>
      <c r="AH29" s="229">
        <f t="shared" si="13"/>
        <v>24</v>
      </c>
      <c r="AI29" s="229">
        <f t="shared" si="13"/>
        <v>22</v>
      </c>
      <c r="AJ29" s="229">
        <f t="shared" si="13"/>
        <v>30</v>
      </c>
      <c r="AK29" s="229">
        <f t="shared" si="13"/>
        <v>30</v>
      </c>
      <c r="AL29" s="229">
        <f t="shared" si="13"/>
        <v>30</v>
      </c>
      <c r="AM29" s="229">
        <f t="shared" si="13"/>
        <v>20</v>
      </c>
      <c r="AN29" s="229">
        <f t="shared" si="13"/>
        <v>20</v>
      </c>
      <c r="AO29" s="229">
        <f t="shared" si="13"/>
        <v>36</v>
      </c>
      <c r="AP29" s="230">
        <f t="shared" si="13"/>
        <v>30</v>
      </c>
      <c r="AQ29" s="231">
        <f t="shared" si="13"/>
        <v>36</v>
      </c>
      <c r="AR29" s="232">
        <f t="shared" si="13"/>
        <v>30</v>
      </c>
      <c r="AS29" s="231">
        <f t="shared" si="13"/>
        <v>36</v>
      </c>
      <c r="AT29" s="231">
        <f t="shared" si="13"/>
        <v>36</v>
      </c>
      <c r="AU29" s="228">
        <f>SUM(AU30:AU33)</f>
        <v>12</v>
      </c>
      <c r="AV29" s="228" t="s">
        <v>45</v>
      </c>
      <c r="AW29" s="228" t="s">
        <v>45</v>
      </c>
      <c r="AX29" s="228" t="s">
        <v>45</v>
      </c>
      <c r="AY29" s="228" t="s">
        <v>45</v>
      </c>
      <c r="AZ29" s="228" t="s">
        <v>45</v>
      </c>
      <c r="BA29" s="228" t="s">
        <v>45</v>
      </c>
      <c r="BB29" s="228" t="s">
        <v>45</v>
      </c>
      <c r="BC29" s="231" t="s">
        <v>45</v>
      </c>
      <c r="BD29" s="231"/>
      <c r="BE29" s="238">
        <f>SUM(BE30:BE33)</f>
        <v>466</v>
      </c>
      <c r="BF29" s="99"/>
    </row>
    <row r="30" spans="1:58" ht="31.5" customHeight="1">
      <c r="A30" s="377"/>
      <c r="B30" s="101" t="s">
        <v>54</v>
      </c>
      <c r="C30" s="152" t="s">
        <v>224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122"/>
      <c r="Q30" s="69"/>
      <c r="R30" s="69"/>
      <c r="S30" s="69"/>
      <c r="T30" s="91"/>
      <c r="U30" s="238" t="s">
        <v>45</v>
      </c>
      <c r="V30" s="238" t="s">
        <v>45</v>
      </c>
      <c r="W30" s="240">
        <v>2</v>
      </c>
      <c r="X30" s="91">
        <v>4</v>
      </c>
      <c r="Y30" s="91"/>
      <c r="Z30" s="176"/>
      <c r="AA30" s="181"/>
      <c r="AB30" s="176"/>
      <c r="AC30" s="181"/>
      <c r="AD30" s="80">
        <v>10</v>
      </c>
      <c r="AE30" s="80">
        <v>10</v>
      </c>
      <c r="AF30" s="80">
        <v>10</v>
      </c>
      <c r="AG30" s="80"/>
      <c r="AH30" s="80"/>
      <c r="AI30" s="80"/>
      <c r="AJ30" s="80"/>
      <c r="AK30" s="80"/>
      <c r="AL30" s="80"/>
      <c r="AM30" s="106"/>
      <c r="AN30" s="106"/>
      <c r="AO30" s="106"/>
      <c r="AP30" s="123"/>
      <c r="AQ30" s="124"/>
      <c r="AR30" s="125"/>
      <c r="AS30" s="124"/>
      <c r="AT30" s="124"/>
      <c r="AU30" s="211" t="s">
        <v>45</v>
      </c>
      <c r="AV30" s="211" t="s">
        <v>45</v>
      </c>
      <c r="AW30" s="211" t="s">
        <v>45</v>
      </c>
      <c r="AX30" s="211" t="s">
        <v>45</v>
      </c>
      <c r="AY30" s="211" t="s">
        <v>45</v>
      </c>
      <c r="AZ30" s="211" t="s">
        <v>45</v>
      </c>
      <c r="BA30" s="211" t="s">
        <v>45</v>
      </c>
      <c r="BB30" s="211" t="s">
        <v>45</v>
      </c>
      <c r="BC30" s="169" t="s">
        <v>45</v>
      </c>
      <c r="BD30" s="122"/>
      <c r="BE30" s="255">
        <f>SUM(D30:BD30)</f>
        <v>36</v>
      </c>
      <c r="BF30" s="99"/>
    </row>
    <row r="31" spans="1:58" ht="53.25" customHeight="1">
      <c r="A31" s="377"/>
      <c r="B31" s="101" t="s">
        <v>226</v>
      </c>
      <c r="C31" s="72" t="s">
        <v>225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122"/>
      <c r="Q31" s="69"/>
      <c r="R31" s="69"/>
      <c r="S31" s="69"/>
      <c r="T31" s="91"/>
      <c r="U31" s="238" t="s">
        <v>45</v>
      </c>
      <c r="V31" s="238" t="s">
        <v>45</v>
      </c>
      <c r="W31" s="240"/>
      <c r="X31" s="91"/>
      <c r="Y31" s="91"/>
      <c r="Z31" s="176"/>
      <c r="AA31" s="176"/>
      <c r="AB31" s="176"/>
      <c r="AC31" s="181"/>
      <c r="AD31" s="80"/>
      <c r="AE31" s="80"/>
      <c r="AF31" s="80">
        <v>10</v>
      </c>
      <c r="AG31" s="80">
        <v>10</v>
      </c>
      <c r="AH31" s="80">
        <v>12</v>
      </c>
      <c r="AI31" s="80">
        <v>10</v>
      </c>
      <c r="AJ31" s="80">
        <v>12</v>
      </c>
      <c r="AK31" s="80">
        <v>12</v>
      </c>
      <c r="AL31" s="80">
        <v>12</v>
      </c>
      <c r="AM31" s="106">
        <v>8</v>
      </c>
      <c r="AN31" s="106">
        <v>8</v>
      </c>
      <c r="AO31" s="106">
        <v>12</v>
      </c>
      <c r="AP31" s="123"/>
      <c r="AQ31" s="124"/>
      <c r="AR31" s="125"/>
      <c r="AS31" s="124"/>
      <c r="AT31" s="124"/>
      <c r="AU31" s="211" t="s">
        <v>45</v>
      </c>
      <c r="AV31" s="211" t="s">
        <v>45</v>
      </c>
      <c r="AW31" s="211" t="s">
        <v>45</v>
      </c>
      <c r="AX31" s="211" t="s">
        <v>45</v>
      </c>
      <c r="AY31" s="211" t="s">
        <v>45</v>
      </c>
      <c r="AZ31" s="211" t="s">
        <v>45</v>
      </c>
      <c r="BA31" s="211" t="s">
        <v>45</v>
      </c>
      <c r="BB31" s="211" t="s">
        <v>45</v>
      </c>
      <c r="BC31" s="169" t="s">
        <v>45</v>
      </c>
      <c r="BD31" s="122"/>
      <c r="BE31" s="255">
        <f>SUM(D31:BD31)</f>
        <v>106</v>
      </c>
      <c r="BF31" s="99"/>
    </row>
    <row r="32" spans="1:58" ht="15.75" customHeight="1">
      <c r="A32" s="377"/>
      <c r="B32" s="101" t="s">
        <v>119</v>
      </c>
      <c r="C32" s="149" t="s">
        <v>222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238" t="s">
        <v>45</v>
      </c>
      <c r="V32" s="238" t="s">
        <v>45</v>
      </c>
      <c r="W32" s="240"/>
      <c r="X32" s="91"/>
      <c r="Y32" s="91"/>
      <c r="Z32" s="176"/>
      <c r="AA32" s="176"/>
      <c r="AB32" s="176"/>
      <c r="AC32" s="181"/>
      <c r="AD32" s="80">
        <v>6</v>
      </c>
      <c r="AE32" s="80"/>
      <c r="AF32" s="80"/>
      <c r="AG32" s="80">
        <v>12</v>
      </c>
      <c r="AH32" s="80">
        <v>12</v>
      </c>
      <c r="AI32" s="80">
        <v>12</v>
      </c>
      <c r="AJ32" s="80">
        <v>18</v>
      </c>
      <c r="AK32" s="80">
        <v>18</v>
      </c>
      <c r="AL32" s="80">
        <v>18</v>
      </c>
      <c r="AM32" s="106">
        <v>12</v>
      </c>
      <c r="AN32" s="106">
        <v>12</v>
      </c>
      <c r="AO32" s="106">
        <v>24</v>
      </c>
      <c r="AP32" s="123"/>
      <c r="AQ32" s="124"/>
      <c r="AR32" s="125"/>
      <c r="AS32" s="124"/>
      <c r="AT32" s="124"/>
      <c r="AU32" s="211" t="s">
        <v>45</v>
      </c>
      <c r="AV32" s="211" t="s">
        <v>45</v>
      </c>
      <c r="AW32" s="211" t="s">
        <v>45</v>
      </c>
      <c r="AX32" s="211" t="s">
        <v>45</v>
      </c>
      <c r="AY32" s="211" t="s">
        <v>45</v>
      </c>
      <c r="AZ32" s="211" t="s">
        <v>45</v>
      </c>
      <c r="BA32" s="211" t="s">
        <v>45</v>
      </c>
      <c r="BB32" s="211" t="s">
        <v>45</v>
      </c>
      <c r="BC32" s="169" t="s">
        <v>45</v>
      </c>
      <c r="BD32" s="122"/>
      <c r="BE32" s="220">
        <f>SUM(AD32:BD32)</f>
        <v>144</v>
      </c>
      <c r="BF32" s="99"/>
    </row>
    <row r="33" spans="1:58" ht="16.5" customHeight="1">
      <c r="A33" s="377"/>
      <c r="B33" s="153" t="s">
        <v>120</v>
      </c>
      <c r="C33" s="154" t="s">
        <v>87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238" t="s">
        <v>45</v>
      </c>
      <c r="V33" s="238" t="s">
        <v>45</v>
      </c>
      <c r="W33" s="122"/>
      <c r="X33" s="91"/>
      <c r="Y33" s="91"/>
      <c r="Z33" s="176"/>
      <c r="AA33" s="176"/>
      <c r="AB33" s="176"/>
      <c r="AC33" s="181"/>
      <c r="AD33" s="80"/>
      <c r="AE33" s="80"/>
      <c r="AF33" s="80"/>
      <c r="AG33" s="80"/>
      <c r="AH33" s="80"/>
      <c r="AI33" s="80"/>
      <c r="AJ33" s="80"/>
      <c r="AK33" s="80"/>
      <c r="AL33" s="80"/>
      <c r="AM33" s="106"/>
      <c r="AN33" s="106"/>
      <c r="AO33" s="106"/>
      <c r="AP33" s="133">
        <v>30</v>
      </c>
      <c r="AQ33" s="134">
        <v>36</v>
      </c>
      <c r="AR33" s="258">
        <v>30</v>
      </c>
      <c r="AS33" s="134">
        <v>36</v>
      </c>
      <c r="AT33" s="134">
        <v>36</v>
      </c>
      <c r="AU33" s="297">
        <v>12</v>
      </c>
      <c r="AV33" s="211" t="s">
        <v>45</v>
      </c>
      <c r="AW33" s="211" t="s">
        <v>45</v>
      </c>
      <c r="AX33" s="211" t="s">
        <v>45</v>
      </c>
      <c r="AY33" s="211" t="s">
        <v>45</v>
      </c>
      <c r="AZ33" s="211" t="s">
        <v>45</v>
      </c>
      <c r="BA33" s="211" t="s">
        <v>45</v>
      </c>
      <c r="BB33" s="211" t="s">
        <v>45</v>
      </c>
      <c r="BC33" s="207" t="s">
        <v>45</v>
      </c>
      <c r="BD33" s="237"/>
      <c r="BE33" s="213">
        <f>SUM(W33:BD33)</f>
        <v>180</v>
      </c>
      <c r="BF33" s="99"/>
    </row>
    <row r="34" spans="1:58" ht="21" customHeight="1">
      <c r="A34" s="377"/>
      <c r="B34" s="375" t="s">
        <v>44</v>
      </c>
      <c r="C34" s="375"/>
      <c r="D34" s="264">
        <f>SUM(D23+D18+D9)</f>
        <v>36</v>
      </c>
      <c r="E34" s="264">
        <f>SUM(E23+E18+E9)</f>
        <v>36</v>
      </c>
      <c r="F34" s="264">
        <f>SUM(F23+F18+F9)</f>
        <v>36</v>
      </c>
      <c r="G34" s="264">
        <f>SUM(G23+G18+G9)</f>
        <v>36</v>
      </c>
      <c r="H34" s="264">
        <f>SUM(SUM(H23+H18+H9))</f>
        <v>36</v>
      </c>
      <c r="I34" s="264">
        <f>SUM(I23+I18+I9)</f>
        <v>36</v>
      </c>
      <c r="J34" s="264">
        <f>SUM(J23+J18+J9)</f>
        <v>38</v>
      </c>
      <c r="K34" s="264">
        <f>SUM(K23+K18+K9)</f>
        <v>38</v>
      </c>
      <c r="L34" s="264">
        <f>SUM(L23+L18+L9)</f>
        <v>36</v>
      </c>
      <c r="M34" s="264">
        <f aca="true" t="shared" si="14" ref="M34:T34">SUM(M23+M18+M9)</f>
        <v>28</v>
      </c>
      <c r="N34" s="264">
        <f t="shared" si="14"/>
        <v>36</v>
      </c>
      <c r="O34" s="264">
        <f t="shared" si="14"/>
        <v>38</v>
      </c>
      <c r="P34" s="264">
        <f t="shared" si="14"/>
        <v>36</v>
      </c>
      <c r="Q34" s="264">
        <f t="shared" si="14"/>
        <v>36</v>
      </c>
      <c r="R34" s="264">
        <f t="shared" si="14"/>
        <v>36</v>
      </c>
      <c r="S34" s="264">
        <f t="shared" si="14"/>
        <v>36</v>
      </c>
      <c r="T34" s="264">
        <f t="shared" si="14"/>
        <v>36</v>
      </c>
      <c r="U34" s="264">
        <f>SUM(D34:T34)</f>
        <v>610</v>
      </c>
      <c r="V34" s="264" t="s">
        <v>45</v>
      </c>
      <c r="W34" s="264">
        <f>SUM(W9+W18+W23)</f>
        <v>36</v>
      </c>
      <c r="X34" s="264">
        <f>SUM(X9+X18+X23)</f>
        <v>36</v>
      </c>
      <c r="Y34" s="264">
        <f>SUM(Y9+Y18+Y23)</f>
        <v>36</v>
      </c>
      <c r="Z34" s="264">
        <f>SUM(Z9+Z18+Z23)</f>
        <v>36</v>
      </c>
      <c r="AA34" s="264">
        <v>36</v>
      </c>
      <c r="AB34" s="264">
        <f>SUM(AB23+AB18+AB9)</f>
        <v>36</v>
      </c>
      <c r="AC34" s="264">
        <f>SUM(AC23+AC18+AC9)</f>
        <v>30</v>
      </c>
      <c r="AD34" s="264">
        <f>SUM(AD23+AD18+AD9)</f>
        <v>36</v>
      </c>
      <c r="AE34" s="264">
        <f aca="true" t="shared" si="15" ref="AE34:AL34">SUM(AE23+AE18+AE9)</f>
        <v>28</v>
      </c>
      <c r="AF34" s="264">
        <f t="shared" si="15"/>
        <v>37</v>
      </c>
      <c r="AG34" s="264">
        <f t="shared" si="15"/>
        <v>36</v>
      </c>
      <c r="AH34" s="264">
        <f t="shared" si="15"/>
        <v>36</v>
      </c>
      <c r="AI34" s="264">
        <f t="shared" si="15"/>
        <v>35</v>
      </c>
      <c r="AJ34" s="264">
        <f t="shared" si="15"/>
        <v>36</v>
      </c>
      <c r="AK34" s="264">
        <f t="shared" si="15"/>
        <v>36</v>
      </c>
      <c r="AL34" s="264">
        <f t="shared" si="15"/>
        <v>36</v>
      </c>
      <c r="AM34" s="264">
        <f>SUM(AM23+AM18)</f>
        <v>20</v>
      </c>
      <c r="AN34" s="264">
        <f>SUM(AN23+AN18)</f>
        <v>20</v>
      </c>
      <c r="AO34" s="264">
        <f>SUM(AO23)</f>
        <v>36</v>
      </c>
      <c r="AP34" s="265">
        <f>SUM(AP23)</f>
        <v>30</v>
      </c>
      <c r="AQ34" s="264">
        <f>AVERAGE(AQ23)</f>
        <v>36</v>
      </c>
      <c r="AR34" s="265">
        <f>AVERAGE(AR23)</f>
        <v>30</v>
      </c>
      <c r="AS34" s="264">
        <f>AVERAGE(AS23)</f>
        <v>36</v>
      </c>
      <c r="AT34" s="264">
        <f>AVERAGE(AT23)</f>
        <v>36</v>
      </c>
      <c r="AU34" s="269">
        <f>SUM(AU23)</f>
        <v>12</v>
      </c>
      <c r="AV34" s="266">
        <f>SUM(W34:AU34)</f>
        <v>818</v>
      </c>
      <c r="AW34" s="266" t="s">
        <v>45</v>
      </c>
      <c r="AX34" s="266" t="s">
        <v>45</v>
      </c>
      <c r="AY34" s="266" t="s">
        <v>45</v>
      </c>
      <c r="AZ34" s="266" t="s">
        <v>45</v>
      </c>
      <c r="BA34" s="266" t="s">
        <v>45</v>
      </c>
      <c r="BB34" s="266" t="s">
        <v>45</v>
      </c>
      <c r="BC34" s="266" t="s">
        <v>45</v>
      </c>
      <c r="BD34" s="211"/>
      <c r="BE34" s="217">
        <f>SUM(U34+AV34)</f>
        <v>1428</v>
      </c>
      <c r="BF34" s="99"/>
    </row>
    <row r="35" spans="1:58" ht="21" customHeight="1">
      <c r="A35" s="377"/>
      <c r="B35" s="201"/>
      <c r="C35" s="218" t="s">
        <v>239</v>
      </c>
      <c r="D35" s="69"/>
      <c r="E35" s="69"/>
      <c r="F35" s="69"/>
      <c r="G35" s="69"/>
      <c r="H35" s="69"/>
      <c r="I35" s="69"/>
      <c r="J35" s="69"/>
      <c r="K35" s="183">
        <v>2</v>
      </c>
      <c r="L35" s="183">
        <v>2</v>
      </c>
      <c r="M35" s="183">
        <v>2</v>
      </c>
      <c r="N35" s="183">
        <v>2</v>
      </c>
      <c r="O35" s="183">
        <v>2</v>
      </c>
      <c r="P35" s="183">
        <v>2</v>
      </c>
      <c r="Q35" s="183">
        <v>2</v>
      </c>
      <c r="R35" s="183">
        <v>2</v>
      </c>
      <c r="S35" s="183">
        <v>2</v>
      </c>
      <c r="T35" s="183">
        <v>2</v>
      </c>
      <c r="U35" s="276">
        <v>6</v>
      </c>
      <c r="V35" s="238" t="s">
        <v>45</v>
      </c>
      <c r="W35" s="238" t="s">
        <v>45</v>
      </c>
      <c r="X35" s="183">
        <v>2</v>
      </c>
      <c r="Y35" s="183">
        <v>2</v>
      </c>
      <c r="Z35" s="183">
        <v>2</v>
      </c>
      <c r="AA35" s="184">
        <v>2</v>
      </c>
      <c r="AB35" s="185">
        <v>2</v>
      </c>
      <c r="AC35" s="184">
        <v>2</v>
      </c>
      <c r="AD35" s="184">
        <v>2</v>
      </c>
      <c r="AE35" s="184">
        <v>2</v>
      </c>
      <c r="AF35" s="184">
        <v>4</v>
      </c>
      <c r="AG35" s="184">
        <v>4</v>
      </c>
      <c r="AH35" s="184">
        <v>4</v>
      </c>
      <c r="AI35" s="184">
        <v>2</v>
      </c>
      <c r="AJ35" s="277">
        <v>6</v>
      </c>
      <c r="AK35" s="181"/>
      <c r="AL35" s="83"/>
      <c r="AM35" s="83"/>
      <c r="AN35" s="83"/>
      <c r="AO35" s="124"/>
      <c r="AP35" s="124"/>
      <c r="AQ35" s="124"/>
      <c r="AR35" s="124"/>
      <c r="AS35" s="173"/>
      <c r="AT35" s="192"/>
      <c r="AU35" s="164" t="s">
        <v>45</v>
      </c>
      <c r="AV35" s="164" t="s">
        <v>45</v>
      </c>
      <c r="AW35" s="164" t="s">
        <v>45</v>
      </c>
      <c r="AX35" s="164" t="s">
        <v>45</v>
      </c>
      <c r="AY35" s="164" t="s">
        <v>45</v>
      </c>
      <c r="AZ35" s="164" t="s">
        <v>45</v>
      </c>
      <c r="BA35" s="164" t="s">
        <v>45</v>
      </c>
      <c r="BB35" s="164" t="s">
        <v>45</v>
      </c>
      <c r="BC35" s="263" t="s">
        <v>45</v>
      </c>
      <c r="BD35" s="100"/>
      <c r="BE35" s="255">
        <f>SUM(D35:BA35)</f>
        <v>62</v>
      </c>
      <c r="BF35" s="99"/>
    </row>
    <row r="36" spans="1:58" ht="21" customHeight="1">
      <c r="A36" s="377"/>
      <c r="B36" s="392" t="s">
        <v>254</v>
      </c>
      <c r="C36" s="393"/>
      <c r="D36" s="122">
        <v>1</v>
      </c>
      <c r="E36" s="122">
        <v>2</v>
      </c>
      <c r="F36" s="122">
        <v>3</v>
      </c>
      <c r="G36" s="122">
        <v>4</v>
      </c>
      <c r="H36" s="122">
        <v>5</v>
      </c>
      <c r="I36" s="122">
        <v>6</v>
      </c>
      <c r="J36" s="122">
        <v>7</v>
      </c>
      <c r="K36" s="122">
        <v>8</v>
      </c>
      <c r="L36" s="122">
        <v>9</v>
      </c>
      <c r="M36" s="122">
        <v>10</v>
      </c>
      <c r="N36" s="122">
        <v>11</v>
      </c>
      <c r="O36" s="122">
        <v>12</v>
      </c>
      <c r="P36" s="122">
        <v>13</v>
      </c>
      <c r="Q36" s="122">
        <v>14</v>
      </c>
      <c r="R36" s="122">
        <v>15</v>
      </c>
      <c r="S36" s="122">
        <v>16</v>
      </c>
      <c r="T36" s="122">
        <v>17</v>
      </c>
      <c r="U36" s="122">
        <v>18</v>
      </c>
      <c r="V36" s="122">
        <v>19</v>
      </c>
      <c r="W36" s="122">
        <v>20</v>
      </c>
      <c r="X36" s="122">
        <v>21</v>
      </c>
      <c r="Y36" s="122">
        <v>22</v>
      </c>
      <c r="Z36" s="122">
        <v>23</v>
      </c>
      <c r="AA36" s="122">
        <v>24</v>
      </c>
      <c r="AB36" s="122">
        <v>25</v>
      </c>
      <c r="AC36" s="122">
        <v>26</v>
      </c>
      <c r="AD36" s="122">
        <v>27</v>
      </c>
      <c r="AE36" s="122">
        <v>28</v>
      </c>
      <c r="AF36" s="122">
        <v>29</v>
      </c>
      <c r="AG36" s="122">
        <v>30</v>
      </c>
      <c r="AH36" s="122">
        <v>31</v>
      </c>
      <c r="AI36" s="122">
        <v>32</v>
      </c>
      <c r="AJ36" s="122">
        <v>33</v>
      </c>
      <c r="AK36" s="122">
        <v>34</v>
      </c>
      <c r="AL36" s="122">
        <v>35</v>
      </c>
      <c r="AM36" s="122">
        <v>36</v>
      </c>
      <c r="AN36" s="122">
        <v>37</v>
      </c>
      <c r="AO36" s="122">
        <v>38</v>
      </c>
      <c r="AP36" s="122">
        <v>39</v>
      </c>
      <c r="AQ36" s="122">
        <v>40</v>
      </c>
      <c r="AR36" s="122">
        <v>41</v>
      </c>
      <c r="AS36" s="122">
        <v>42</v>
      </c>
      <c r="AT36" s="122">
        <v>43</v>
      </c>
      <c r="AU36" s="122">
        <v>44</v>
      </c>
      <c r="AV36" s="122">
        <v>45</v>
      </c>
      <c r="AW36" s="122">
        <v>46</v>
      </c>
      <c r="AX36" s="122">
        <v>47</v>
      </c>
      <c r="AY36" s="122">
        <v>48</v>
      </c>
      <c r="AZ36" s="122">
        <v>49</v>
      </c>
      <c r="BA36" s="122">
        <v>50</v>
      </c>
      <c r="BB36" s="122">
        <v>51</v>
      </c>
      <c r="BC36" s="122">
        <v>52</v>
      </c>
      <c r="BD36" s="122">
        <v>53</v>
      </c>
      <c r="BE36" s="220"/>
      <c r="BF36" s="99"/>
    </row>
    <row r="37" spans="1:58" ht="20.25" customHeight="1">
      <c r="A37" s="377"/>
      <c r="B37" s="222" t="s">
        <v>17</v>
      </c>
      <c r="C37" s="223" t="s">
        <v>18</v>
      </c>
      <c r="D37" s="222">
        <f aca="true" t="shared" si="16" ref="D37:V37">SUM(D38:D45)</f>
        <v>16</v>
      </c>
      <c r="E37" s="222">
        <f t="shared" si="16"/>
        <v>18</v>
      </c>
      <c r="F37" s="222">
        <f t="shared" si="16"/>
        <v>20</v>
      </c>
      <c r="G37" s="222">
        <f t="shared" si="16"/>
        <v>16</v>
      </c>
      <c r="H37" s="222">
        <f t="shared" si="16"/>
        <v>18</v>
      </c>
      <c r="I37" s="222">
        <f t="shared" si="16"/>
        <v>14</v>
      </c>
      <c r="J37" s="222">
        <f t="shared" si="16"/>
        <v>18</v>
      </c>
      <c r="K37" s="222">
        <f t="shared" si="16"/>
        <v>14</v>
      </c>
      <c r="L37" s="222">
        <f t="shared" si="16"/>
        <v>16</v>
      </c>
      <c r="M37" s="222">
        <f t="shared" si="16"/>
        <v>16</v>
      </c>
      <c r="N37" s="222">
        <f t="shared" si="16"/>
        <v>18</v>
      </c>
      <c r="O37" s="222">
        <f t="shared" si="16"/>
        <v>16</v>
      </c>
      <c r="P37" s="222">
        <f t="shared" si="16"/>
        <v>18</v>
      </c>
      <c r="Q37" s="222">
        <f t="shared" si="16"/>
        <v>16</v>
      </c>
      <c r="R37" s="222">
        <f t="shared" si="16"/>
        <v>14</v>
      </c>
      <c r="S37" s="222">
        <f t="shared" si="16"/>
        <v>16</v>
      </c>
      <c r="T37" s="222">
        <f t="shared" si="16"/>
        <v>16</v>
      </c>
      <c r="U37" s="222">
        <f t="shared" si="16"/>
        <v>12</v>
      </c>
      <c r="V37" s="224">
        <f t="shared" si="16"/>
        <v>42</v>
      </c>
      <c r="W37" s="224" t="s">
        <v>45</v>
      </c>
      <c r="X37" s="222">
        <f aca="true" t="shared" si="17" ref="X37:AI37">SUM(X38:X45)</f>
        <v>18</v>
      </c>
      <c r="Y37" s="222">
        <f t="shared" si="17"/>
        <v>18</v>
      </c>
      <c r="Z37" s="222">
        <f t="shared" si="17"/>
        <v>18</v>
      </c>
      <c r="AA37" s="222">
        <f t="shared" si="17"/>
        <v>18</v>
      </c>
      <c r="AB37" s="222">
        <f t="shared" si="17"/>
        <v>18</v>
      </c>
      <c r="AC37" s="225">
        <f t="shared" si="17"/>
        <v>18</v>
      </c>
      <c r="AD37" s="225">
        <f t="shared" si="17"/>
        <v>18</v>
      </c>
      <c r="AE37" s="225">
        <f t="shared" si="17"/>
        <v>14</v>
      </c>
      <c r="AF37" s="225">
        <f t="shared" si="17"/>
        <v>18</v>
      </c>
      <c r="AG37" s="225">
        <f t="shared" si="17"/>
        <v>18</v>
      </c>
      <c r="AH37" s="225">
        <f t="shared" si="17"/>
        <v>18</v>
      </c>
      <c r="AI37" s="225">
        <f t="shared" si="17"/>
        <v>24</v>
      </c>
      <c r="AJ37" s="225">
        <f>SUM(AJ38:AJ47)</f>
        <v>33</v>
      </c>
      <c r="AK37" s="225"/>
      <c r="AL37" s="225"/>
      <c r="AM37" s="225"/>
      <c r="AN37" s="225"/>
      <c r="AO37" s="225"/>
      <c r="AP37" s="225"/>
      <c r="AQ37" s="222"/>
      <c r="AR37" s="222"/>
      <c r="AS37" s="222"/>
      <c r="AT37" s="222"/>
      <c r="AU37" s="238" t="s">
        <v>45</v>
      </c>
      <c r="AV37" s="238" t="s">
        <v>45</v>
      </c>
      <c r="AW37" s="238" t="s">
        <v>45</v>
      </c>
      <c r="AX37" s="238" t="s">
        <v>45</v>
      </c>
      <c r="AY37" s="238" t="s">
        <v>45</v>
      </c>
      <c r="AZ37" s="238" t="s">
        <v>45</v>
      </c>
      <c r="BA37" s="238" t="s">
        <v>45</v>
      </c>
      <c r="BB37" s="238" t="s">
        <v>45</v>
      </c>
      <c r="BC37" s="238" t="s">
        <v>45</v>
      </c>
      <c r="BD37" s="222"/>
      <c r="BE37" s="222">
        <f aca="true" t="shared" si="18" ref="BE37:BE45">SUM(D37:BD37)</f>
        <v>585</v>
      </c>
      <c r="BF37" s="99"/>
    </row>
    <row r="38" spans="1:58" ht="22.5" customHeight="1">
      <c r="A38" s="377"/>
      <c r="B38" s="255" t="s">
        <v>193</v>
      </c>
      <c r="C38" s="247" t="s">
        <v>19</v>
      </c>
      <c r="D38" s="247">
        <v>4</v>
      </c>
      <c r="E38" s="247">
        <v>4</v>
      </c>
      <c r="F38" s="247">
        <v>4</v>
      </c>
      <c r="G38" s="247">
        <v>4</v>
      </c>
      <c r="H38" s="247">
        <v>4</v>
      </c>
      <c r="I38" s="247">
        <v>4</v>
      </c>
      <c r="J38" s="247">
        <v>4</v>
      </c>
      <c r="K38" s="247">
        <v>4</v>
      </c>
      <c r="L38" s="247">
        <v>4</v>
      </c>
      <c r="M38" s="247">
        <v>4</v>
      </c>
      <c r="N38" s="247">
        <v>4</v>
      </c>
      <c r="O38" s="247">
        <v>2</v>
      </c>
      <c r="P38" s="247">
        <v>2</v>
      </c>
      <c r="Q38" s="247">
        <v>2</v>
      </c>
      <c r="R38" s="247">
        <v>2</v>
      </c>
      <c r="S38" s="247">
        <v>2</v>
      </c>
      <c r="T38" s="247">
        <v>2</v>
      </c>
      <c r="U38" s="240">
        <v>2</v>
      </c>
      <c r="V38" s="238" t="s">
        <v>45</v>
      </c>
      <c r="W38" s="238" t="s">
        <v>45</v>
      </c>
      <c r="X38" s="247"/>
      <c r="Y38" s="247"/>
      <c r="Z38" s="247"/>
      <c r="AA38" s="251"/>
      <c r="AB38" s="251"/>
      <c r="AC38" s="251"/>
      <c r="AD38" s="251"/>
      <c r="AE38" s="251"/>
      <c r="AF38" s="251"/>
      <c r="AG38" s="251"/>
      <c r="AH38" s="251"/>
      <c r="AI38" s="261"/>
      <c r="AJ38" s="248"/>
      <c r="AK38" s="250"/>
      <c r="AL38" s="250"/>
      <c r="AM38" s="250"/>
      <c r="AN38" s="250"/>
      <c r="AO38" s="249"/>
      <c r="AP38" s="249"/>
      <c r="AQ38" s="249"/>
      <c r="AR38" s="249"/>
      <c r="AS38" s="249"/>
      <c r="AT38" s="249"/>
      <c r="AU38" s="263" t="s">
        <v>45</v>
      </c>
      <c r="AV38" s="263" t="s">
        <v>45</v>
      </c>
      <c r="AW38" s="263" t="s">
        <v>45</v>
      </c>
      <c r="AX38" s="263" t="s">
        <v>45</v>
      </c>
      <c r="AY38" s="263" t="s">
        <v>45</v>
      </c>
      <c r="AZ38" s="263" t="s">
        <v>45</v>
      </c>
      <c r="BA38" s="263" t="s">
        <v>45</v>
      </c>
      <c r="BB38" s="263" t="s">
        <v>45</v>
      </c>
      <c r="BC38" s="263" t="s">
        <v>45</v>
      </c>
      <c r="BD38" s="100"/>
      <c r="BE38" s="213">
        <f t="shared" si="18"/>
        <v>58</v>
      </c>
      <c r="BF38" s="99"/>
    </row>
    <row r="39" spans="1:58" ht="22.5" customHeight="1">
      <c r="A39" s="377"/>
      <c r="B39" s="255" t="s">
        <v>194</v>
      </c>
      <c r="C39" s="247" t="s">
        <v>21</v>
      </c>
      <c r="D39" s="247">
        <v>2</v>
      </c>
      <c r="E39" s="247">
        <v>2</v>
      </c>
      <c r="F39" s="247">
        <v>4</v>
      </c>
      <c r="G39" s="247">
        <v>2</v>
      </c>
      <c r="H39" s="247">
        <v>2</v>
      </c>
      <c r="I39" s="247">
        <v>2</v>
      </c>
      <c r="J39" s="247">
        <v>2</v>
      </c>
      <c r="K39" s="247">
        <v>2</v>
      </c>
      <c r="L39" s="247">
        <v>2</v>
      </c>
      <c r="M39" s="247">
        <v>2</v>
      </c>
      <c r="N39" s="247">
        <v>2</v>
      </c>
      <c r="O39" s="247">
        <v>2</v>
      </c>
      <c r="P39" s="247">
        <v>4</v>
      </c>
      <c r="Q39" s="247">
        <v>2</v>
      </c>
      <c r="R39" s="247">
        <v>2</v>
      </c>
      <c r="S39" s="247">
        <v>2</v>
      </c>
      <c r="T39" s="247">
        <v>2</v>
      </c>
      <c r="U39" s="240"/>
      <c r="V39" s="238" t="s">
        <v>45</v>
      </c>
      <c r="W39" s="238" t="s">
        <v>45</v>
      </c>
      <c r="X39" s="247">
        <v>2</v>
      </c>
      <c r="Y39" s="247">
        <v>2</v>
      </c>
      <c r="Z39" s="247">
        <v>2</v>
      </c>
      <c r="AA39" s="251">
        <v>2</v>
      </c>
      <c r="AB39" s="251">
        <v>2</v>
      </c>
      <c r="AC39" s="251">
        <v>4</v>
      </c>
      <c r="AD39" s="251">
        <v>2</v>
      </c>
      <c r="AE39" s="251">
        <v>2</v>
      </c>
      <c r="AF39" s="251">
        <v>2</v>
      </c>
      <c r="AG39" s="251">
        <v>4</v>
      </c>
      <c r="AH39" s="251">
        <v>2</v>
      </c>
      <c r="AI39" s="251">
        <v>4</v>
      </c>
      <c r="AJ39" s="248">
        <v>10</v>
      </c>
      <c r="AK39" s="250"/>
      <c r="AL39" s="250"/>
      <c r="AM39" s="250"/>
      <c r="AN39" s="250"/>
      <c r="AO39" s="249"/>
      <c r="AP39" s="249"/>
      <c r="AQ39" s="249"/>
      <c r="AR39" s="249"/>
      <c r="AS39" s="249"/>
      <c r="AT39" s="249"/>
      <c r="AU39" s="263" t="s">
        <v>45</v>
      </c>
      <c r="AV39" s="263" t="s">
        <v>45</v>
      </c>
      <c r="AW39" s="263" t="s">
        <v>45</v>
      </c>
      <c r="AX39" s="263" t="s">
        <v>45</v>
      </c>
      <c r="AY39" s="263" t="s">
        <v>45</v>
      </c>
      <c r="AZ39" s="263" t="s">
        <v>45</v>
      </c>
      <c r="BA39" s="263" t="s">
        <v>45</v>
      </c>
      <c r="BB39" s="263" t="s">
        <v>45</v>
      </c>
      <c r="BC39" s="263" t="s">
        <v>45</v>
      </c>
      <c r="BD39" s="100"/>
      <c r="BE39" s="213">
        <f t="shared" si="18"/>
        <v>78</v>
      </c>
      <c r="BF39" s="99"/>
    </row>
    <row r="40" spans="1:58" ht="22.5" customHeight="1">
      <c r="A40" s="377"/>
      <c r="B40" s="255" t="s">
        <v>243</v>
      </c>
      <c r="C40" s="247" t="s">
        <v>23</v>
      </c>
      <c r="D40" s="247">
        <v>2</v>
      </c>
      <c r="E40" s="247"/>
      <c r="F40" s="247">
        <v>2</v>
      </c>
      <c r="G40" s="247"/>
      <c r="H40" s="247">
        <v>2</v>
      </c>
      <c r="I40" s="247"/>
      <c r="J40" s="247">
        <v>2</v>
      </c>
      <c r="K40" s="247">
        <v>2</v>
      </c>
      <c r="L40" s="247">
        <v>2</v>
      </c>
      <c r="M40" s="247">
        <v>2</v>
      </c>
      <c r="N40" s="247">
        <v>2</v>
      </c>
      <c r="O40" s="247">
        <v>2</v>
      </c>
      <c r="P40" s="247">
        <v>2</v>
      </c>
      <c r="Q40" s="247">
        <v>2</v>
      </c>
      <c r="R40" s="247">
        <v>2</v>
      </c>
      <c r="S40" s="247">
        <v>2</v>
      </c>
      <c r="T40" s="247">
        <v>2</v>
      </c>
      <c r="U40" s="240">
        <v>2</v>
      </c>
      <c r="V40" s="238" t="s">
        <v>45</v>
      </c>
      <c r="W40" s="238" t="s">
        <v>45</v>
      </c>
      <c r="X40" s="247">
        <v>2</v>
      </c>
      <c r="Y40" s="247">
        <v>2</v>
      </c>
      <c r="Z40" s="247">
        <v>2</v>
      </c>
      <c r="AA40" s="251">
        <v>2</v>
      </c>
      <c r="AB40" s="251">
        <v>4</v>
      </c>
      <c r="AC40" s="251">
        <v>2</v>
      </c>
      <c r="AD40" s="251">
        <v>4</v>
      </c>
      <c r="AE40" s="251">
        <v>2</v>
      </c>
      <c r="AF40" s="251">
        <v>2</v>
      </c>
      <c r="AG40" s="251">
        <v>2</v>
      </c>
      <c r="AH40" s="251">
        <v>2</v>
      </c>
      <c r="AI40" s="251">
        <v>2</v>
      </c>
      <c r="AJ40" s="248">
        <v>2</v>
      </c>
      <c r="AK40" s="250"/>
      <c r="AL40" s="250"/>
      <c r="AM40" s="250"/>
      <c r="AN40" s="250"/>
      <c r="AO40" s="249"/>
      <c r="AP40" s="249"/>
      <c r="AQ40" s="249"/>
      <c r="AR40" s="249"/>
      <c r="AS40" s="249"/>
      <c r="AT40" s="249"/>
      <c r="AU40" s="263" t="s">
        <v>45</v>
      </c>
      <c r="AV40" s="263" t="s">
        <v>45</v>
      </c>
      <c r="AW40" s="263" t="s">
        <v>45</v>
      </c>
      <c r="AX40" s="263" t="s">
        <v>45</v>
      </c>
      <c r="AY40" s="263" t="s">
        <v>45</v>
      </c>
      <c r="AZ40" s="263" t="s">
        <v>45</v>
      </c>
      <c r="BA40" s="263" t="s">
        <v>45</v>
      </c>
      <c r="BB40" s="263" t="s">
        <v>45</v>
      </c>
      <c r="BC40" s="263" t="s">
        <v>45</v>
      </c>
      <c r="BD40" s="100"/>
      <c r="BE40" s="213">
        <f t="shared" si="18"/>
        <v>60</v>
      </c>
      <c r="BF40" s="99"/>
    </row>
    <row r="41" spans="1:58" ht="51.75" customHeight="1">
      <c r="A41" s="377"/>
      <c r="B41" s="255" t="s">
        <v>197</v>
      </c>
      <c r="C41" s="279" t="s">
        <v>255</v>
      </c>
      <c r="D41" s="247">
        <v>2</v>
      </c>
      <c r="E41" s="247">
        <v>4</v>
      </c>
      <c r="F41" s="247">
        <v>2</v>
      </c>
      <c r="G41" s="247">
        <v>2</v>
      </c>
      <c r="H41" s="247">
        <v>2</v>
      </c>
      <c r="I41" s="247">
        <v>2</v>
      </c>
      <c r="J41" s="247">
        <v>2</v>
      </c>
      <c r="K41" s="247">
        <v>2</v>
      </c>
      <c r="L41" s="247">
        <v>2</v>
      </c>
      <c r="M41" s="247">
        <v>2</v>
      </c>
      <c r="N41" s="247">
        <v>2</v>
      </c>
      <c r="O41" s="247">
        <v>4</v>
      </c>
      <c r="P41" s="247">
        <v>2</v>
      </c>
      <c r="Q41" s="247">
        <v>4</v>
      </c>
      <c r="R41" s="247">
        <v>2</v>
      </c>
      <c r="S41" s="247">
        <v>2</v>
      </c>
      <c r="T41" s="247">
        <v>4</v>
      </c>
      <c r="U41" s="240">
        <v>2</v>
      </c>
      <c r="V41" s="238" t="s">
        <v>45</v>
      </c>
      <c r="W41" s="238" t="s">
        <v>45</v>
      </c>
      <c r="X41" s="247">
        <v>4</v>
      </c>
      <c r="Y41" s="247">
        <v>4</v>
      </c>
      <c r="Z41" s="247">
        <v>4</v>
      </c>
      <c r="AA41" s="251">
        <v>4</v>
      </c>
      <c r="AB41" s="251">
        <v>4</v>
      </c>
      <c r="AC41" s="251">
        <v>4</v>
      </c>
      <c r="AD41" s="251">
        <v>4</v>
      </c>
      <c r="AE41" s="251">
        <v>4</v>
      </c>
      <c r="AF41" s="251">
        <v>6</v>
      </c>
      <c r="AG41" s="251">
        <v>4</v>
      </c>
      <c r="AH41" s="251">
        <v>4</v>
      </c>
      <c r="AI41" s="251">
        <v>4</v>
      </c>
      <c r="AJ41" s="248">
        <v>8</v>
      </c>
      <c r="AK41" s="250"/>
      <c r="AL41" s="250"/>
      <c r="AM41" s="250"/>
      <c r="AN41" s="250"/>
      <c r="AO41" s="249"/>
      <c r="AP41" s="249"/>
      <c r="AQ41" s="249"/>
      <c r="AR41" s="249"/>
      <c r="AS41" s="249"/>
      <c r="AT41" s="249"/>
      <c r="AU41" s="263" t="s">
        <v>45</v>
      </c>
      <c r="AV41" s="263" t="s">
        <v>45</v>
      </c>
      <c r="AW41" s="263" t="s">
        <v>45</v>
      </c>
      <c r="AX41" s="263" t="s">
        <v>45</v>
      </c>
      <c r="AY41" s="263" t="s">
        <v>45</v>
      </c>
      <c r="AZ41" s="263" t="s">
        <v>45</v>
      </c>
      <c r="BA41" s="263" t="s">
        <v>45</v>
      </c>
      <c r="BB41" s="263" t="s">
        <v>45</v>
      </c>
      <c r="BC41" s="263" t="s">
        <v>45</v>
      </c>
      <c r="BD41" s="100"/>
      <c r="BE41" s="213">
        <f t="shared" si="18"/>
        <v>102</v>
      </c>
      <c r="BF41" s="99"/>
    </row>
    <row r="42" spans="1:58" ht="22.5" customHeight="1">
      <c r="A42" s="377"/>
      <c r="B42" s="255" t="s">
        <v>228</v>
      </c>
      <c r="C42" s="247" t="s">
        <v>29</v>
      </c>
      <c r="D42" s="247">
        <v>2</v>
      </c>
      <c r="E42" s="247"/>
      <c r="F42" s="247">
        <v>2</v>
      </c>
      <c r="G42" s="247"/>
      <c r="H42" s="247">
        <v>2</v>
      </c>
      <c r="I42" s="247"/>
      <c r="J42" s="247">
        <v>2</v>
      </c>
      <c r="K42" s="247"/>
      <c r="L42" s="247">
        <v>2</v>
      </c>
      <c r="M42" s="247"/>
      <c r="N42" s="247">
        <v>2</v>
      </c>
      <c r="O42" s="247"/>
      <c r="P42" s="247">
        <v>2</v>
      </c>
      <c r="Q42" s="247">
        <v>2</v>
      </c>
      <c r="R42" s="247">
        <v>2</v>
      </c>
      <c r="S42" s="247">
        <v>2</v>
      </c>
      <c r="T42" s="247">
        <v>2</v>
      </c>
      <c r="U42" s="240">
        <v>2</v>
      </c>
      <c r="V42" s="238" t="s">
        <v>45</v>
      </c>
      <c r="W42" s="238" t="s">
        <v>45</v>
      </c>
      <c r="X42" s="247">
        <v>2</v>
      </c>
      <c r="Y42" s="247">
        <v>2</v>
      </c>
      <c r="Z42" s="247">
        <v>2</v>
      </c>
      <c r="AA42" s="251">
        <v>2</v>
      </c>
      <c r="AB42" s="251">
        <v>2</v>
      </c>
      <c r="AC42" s="251">
        <v>2</v>
      </c>
      <c r="AD42" s="251">
        <v>2</v>
      </c>
      <c r="AE42" s="251">
        <v>2</v>
      </c>
      <c r="AF42" s="251">
        <v>2</v>
      </c>
      <c r="AG42" s="251">
        <v>4</v>
      </c>
      <c r="AH42" s="251">
        <v>4</v>
      </c>
      <c r="AI42" s="251">
        <v>2</v>
      </c>
      <c r="AJ42" s="248">
        <v>5</v>
      </c>
      <c r="AK42" s="250"/>
      <c r="AL42" s="250"/>
      <c r="AM42" s="250"/>
      <c r="AN42" s="249"/>
      <c r="AO42" s="249"/>
      <c r="AP42" s="249"/>
      <c r="AQ42" s="249"/>
      <c r="AR42" s="249"/>
      <c r="AS42" s="249"/>
      <c r="AT42" s="249"/>
      <c r="AU42" s="263" t="s">
        <v>45</v>
      </c>
      <c r="AV42" s="263" t="s">
        <v>45</v>
      </c>
      <c r="AW42" s="263" t="s">
        <v>45</v>
      </c>
      <c r="AX42" s="263" t="s">
        <v>45</v>
      </c>
      <c r="AY42" s="263" t="s">
        <v>45</v>
      </c>
      <c r="AZ42" s="263" t="s">
        <v>45</v>
      </c>
      <c r="BA42" s="263" t="s">
        <v>45</v>
      </c>
      <c r="BB42" s="263" t="s">
        <v>45</v>
      </c>
      <c r="BC42" s="263" t="s">
        <v>45</v>
      </c>
      <c r="BD42" s="100"/>
      <c r="BE42" s="220">
        <f t="shared" si="18"/>
        <v>57</v>
      </c>
      <c r="BF42" s="99"/>
    </row>
    <row r="43" spans="1:58" ht="22.5" customHeight="1">
      <c r="A43" s="377"/>
      <c r="B43" s="255" t="s">
        <v>28</v>
      </c>
      <c r="C43" s="278" t="s">
        <v>49</v>
      </c>
      <c r="D43" s="247"/>
      <c r="E43" s="247">
        <v>2</v>
      </c>
      <c r="F43" s="247">
        <v>2</v>
      </c>
      <c r="G43" s="247">
        <v>2</v>
      </c>
      <c r="H43" s="247">
        <v>2</v>
      </c>
      <c r="I43" s="247">
        <v>2</v>
      </c>
      <c r="J43" s="247">
        <v>2</v>
      </c>
      <c r="K43" s="247">
        <v>2</v>
      </c>
      <c r="L43" s="247">
        <v>2</v>
      </c>
      <c r="M43" s="247">
        <v>2</v>
      </c>
      <c r="N43" s="247">
        <v>2</v>
      </c>
      <c r="O43" s="247">
        <v>2</v>
      </c>
      <c r="P43" s="247">
        <v>2</v>
      </c>
      <c r="Q43" s="247">
        <v>2</v>
      </c>
      <c r="R43" s="247"/>
      <c r="S43" s="247">
        <v>2</v>
      </c>
      <c r="T43" s="247">
        <v>2</v>
      </c>
      <c r="U43" s="240"/>
      <c r="V43" s="238" t="s">
        <v>45</v>
      </c>
      <c r="W43" s="238" t="s">
        <v>45</v>
      </c>
      <c r="X43" s="247">
        <v>2</v>
      </c>
      <c r="Y43" s="247">
        <v>4</v>
      </c>
      <c r="Z43" s="247">
        <v>4</v>
      </c>
      <c r="AA43" s="251">
        <v>4</v>
      </c>
      <c r="AB43" s="251">
        <v>2</v>
      </c>
      <c r="AC43" s="251">
        <v>2</v>
      </c>
      <c r="AD43" s="251">
        <v>2</v>
      </c>
      <c r="AE43" s="251">
        <v>2</v>
      </c>
      <c r="AF43" s="251">
        <v>4</v>
      </c>
      <c r="AG43" s="251">
        <v>2</v>
      </c>
      <c r="AH43" s="251">
        <v>2</v>
      </c>
      <c r="AI43" s="251">
        <v>8</v>
      </c>
      <c r="AJ43" s="248">
        <v>4</v>
      </c>
      <c r="AK43" s="262"/>
      <c r="AL43" s="250"/>
      <c r="AM43" s="250"/>
      <c r="AN43" s="249"/>
      <c r="AO43" s="249"/>
      <c r="AP43" s="249"/>
      <c r="AQ43" s="249"/>
      <c r="AR43" s="249"/>
      <c r="AS43" s="249"/>
      <c r="AT43" s="249"/>
      <c r="AU43" s="263" t="s">
        <v>45</v>
      </c>
      <c r="AV43" s="263" t="s">
        <v>45</v>
      </c>
      <c r="AW43" s="263" t="s">
        <v>45</v>
      </c>
      <c r="AX43" s="263" t="s">
        <v>45</v>
      </c>
      <c r="AY43" s="263" t="s">
        <v>45</v>
      </c>
      <c r="AZ43" s="263" t="s">
        <v>45</v>
      </c>
      <c r="BA43" s="263" t="s">
        <v>45</v>
      </c>
      <c r="BB43" s="263" t="s">
        <v>45</v>
      </c>
      <c r="BC43" s="263" t="s">
        <v>45</v>
      </c>
      <c r="BD43" s="100"/>
      <c r="BE43" s="220">
        <f t="shared" si="18"/>
        <v>72</v>
      </c>
      <c r="BF43" s="99"/>
    </row>
    <row r="44" spans="1:58" ht="22.5" customHeight="1">
      <c r="A44" s="377"/>
      <c r="B44" s="255" t="s">
        <v>252</v>
      </c>
      <c r="C44" s="278" t="s">
        <v>251</v>
      </c>
      <c r="D44" s="247">
        <v>2</v>
      </c>
      <c r="E44" s="247">
        <v>2</v>
      </c>
      <c r="F44" s="247"/>
      <c r="G44" s="247">
        <v>2</v>
      </c>
      <c r="H44" s="247"/>
      <c r="I44" s="247">
        <v>2</v>
      </c>
      <c r="J44" s="247">
        <v>2</v>
      </c>
      <c r="K44" s="247">
        <v>2</v>
      </c>
      <c r="L44" s="247"/>
      <c r="M44" s="247">
        <v>2</v>
      </c>
      <c r="N44" s="247">
        <v>2</v>
      </c>
      <c r="O44" s="247">
        <v>2</v>
      </c>
      <c r="P44" s="247">
        <v>2</v>
      </c>
      <c r="Q44" s="247"/>
      <c r="R44" s="247">
        <v>2</v>
      </c>
      <c r="S44" s="247">
        <v>2</v>
      </c>
      <c r="T44" s="247"/>
      <c r="U44" s="240">
        <v>2</v>
      </c>
      <c r="V44" s="238" t="s">
        <v>45</v>
      </c>
      <c r="W44" s="238" t="s">
        <v>45</v>
      </c>
      <c r="X44" s="247">
        <v>4</v>
      </c>
      <c r="Y44" s="247">
        <v>2</v>
      </c>
      <c r="Z44" s="247">
        <v>2</v>
      </c>
      <c r="AA44" s="251">
        <v>2</v>
      </c>
      <c r="AB44" s="251">
        <v>2</v>
      </c>
      <c r="AC44" s="251">
        <v>2</v>
      </c>
      <c r="AD44" s="251">
        <v>2</v>
      </c>
      <c r="AE44" s="251">
        <v>2</v>
      </c>
      <c r="AF44" s="251">
        <v>2</v>
      </c>
      <c r="AG44" s="251">
        <v>2</v>
      </c>
      <c r="AH44" s="251">
        <v>4</v>
      </c>
      <c r="AI44" s="251">
        <v>4</v>
      </c>
      <c r="AJ44" s="248">
        <v>4</v>
      </c>
      <c r="AK44" s="250"/>
      <c r="AL44" s="250"/>
      <c r="AM44" s="250"/>
      <c r="AN44" s="250"/>
      <c r="AO44" s="249"/>
      <c r="AP44" s="249"/>
      <c r="AQ44" s="249"/>
      <c r="AR44" s="250"/>
      <c r="AS44" s="249"/>
      <c r="AT44" s="249"/>
      <c r="AU44" s="263" t="s">
        <v>45</v>
      </c>
      <c r="AV44" s="263" t="s">
        <v>45</v>
      </c>
      <c r="AW44" s="263" t="s">
        <v>45</v>
      </c>
      <c r="AX44" s="263" t="s">
        <v>45</v>
      </c>
      <c r="AY44" s="263" t="s">
        <v>45</v>
      </c>
      <c r="AZ44" s="263" t="s">
        <v>45</v>
      </c>
      <c r="BA44" s="263" t="s">
        <v>45</v>
      </c>
      <c r="BB44" s="263" t="s">
        <v>45</v>
      </c>
      <c r="BC44" s="263" t="s">
        <v>45</v>
      </c>
      <c r="BD44" s="100"/>
      <c r="BE44" s="220">
        <f t="shared" si="18"/>
        <v>60</v>
      </c>
      <c r="BF44" s="99"/>
    </row>
    <row r="45" spans="1:58" ht="22.5" customHeight="1">
      <c r="A45" s="377"/>
      <c r="B45" s="255" t="s">
        <v>253</v>
      </c>
      <c r="C45" s="278" t="s">
        <v>27</v>
      </c>
      <c r="D45" s="247">
        <v>2</v>
      </c>
      <c r="E45" s="247">
        <v>4</v>
      </c>
      <c r="F45" s="247">
        <v>4</v>
      </c>
      <c r="G45" s="247">
        <v>4</v>
      </c>
      <c r="H45" s="247">
        <v>4</v>
      </c>
      <c r="I45" s="247">
        <v>2</v>
      </c>
      <c r="J45" s="247">
        <v>2</v>
      </c>
      <c r="K45" s="247"/>
      <c r="L45" s="247">
        <v>2</v>
      </c>
      <c r="M45" s="247">
        <v>2</v>
      </c>
      <c r="N45" s="247">
        <v>2</v>
      </c>
      <c r="O45" s="247">
        <v>2</v>
      </c>
      <c r="P45" s="247">
        <v>2</v>
      </c>
      <c r="Q45" s="247">
        <v>2</v>
      </c>
      <c r="R45" s="247">
        <v>2</v>
      </c>
      <c r="S45" s="247">
        <v>2</v>
      </c>
      <c r="T45" s="247">
        <v>2</v>
      </c>
      <c r="U45" s="240">
        <v>2</v>
      </c>
      <c r="V45" s="238">
        <f>SUM(D45:U45)</f>
        <v>42</v>
      </c>
      <c r="W45" s="238" t="s">
        <v>45</v>
      </c>
      <c r="X45" s="247">
        <v>2</v>
      </c>
      <c r="Y45" s="247">
        <v>2</v>
      </c>
      <c r="Z45" s="247">
        <v>2</v>
      </c>
      <c r="AA45" s="251">
        <v>2</v>
      </c>
      <c r="AB45" s="251">
        <v>2</v>
      </c>
      <c r="AC45" s="251">
        <v>2</v>
      </c>
      <c r="AD45" s="251">
        <v>2</v>
      </c>
      <c r="AE45" s="251"/>
      <c r="AF45" s="251"/>
      <c r="AG45" s="248"/>
      <c r="AH45" s="251"/>
      <c r="AI45" s="251"/>
      <c r="AJ45" s="248"/>
      <c r="AK45" s="250"/>
      <c r="AL45" s="250"/>
      <c r="AM45" s="250"/>
      <c r="AN45" s="250"/>
      <c r="AO45" s="249"/>
      <c r="AP45" s="249"/>
      <c r="AQ45" s="249"/>
      <c r="AR45" s="250"/>
      <c r="AS45" s="249"/>
      <c r="AT45" s="249"/>
      <c r="AU45" s="263" t="s">
        <v>45</v>
      </c>
      <c r="AV45" s="263" t="s">
        <v>45</v>
      </c>
      <c r="AW45" s="263" t="s">
        <v>45</v>
      </c>
      <c r="AX45" s="263" t="s">
        <v>45</v>
      </c>
      <c r="AY45" s="263" t="s">
        <v>45</v>
      </c>
      <c r="AZ45" s="263" t="s">
        <v>45</v>
      </c>
      <c r="BA45" s="263" t="s">
        <v>45</v>
      </c>
      <c r="BB45" s="263" t="s">
        <v>45</v>
      </c>
      <c r="BC45" s="263" t="s">
        <v>45</v>
      </c>
      <c r="BD45" s="100"/>
      <c r="BE45" s="220">
        <f t="shared" si="18"/>
        <v>98</v>
      </c>
      <c r="BF45" s="99"/>
    </row>
    <row r="46" spans="1:58" ht="36.75" customHeight="1">
      <c r="A46" s="377"/>
      <c r="B46" s="228" t="s">
        <v>34</v>
      </c>
      <c r="C46" s="233" t="s">
        <v>76</v>
      </c>
      <c r="D46" s="228">
        <f aca="true" t="shared" si="19" ref="D46:T46">SUM(D47)</f>
        <v>2</v>
      </c>
      <c r="E46" s="228">
        <f t="shared" si="19"/>
        <v>4</v>
      </c>
      <c r="F46" s="228">
        <f t="shared" si="19"/>
        <v>4</v>
      </c>
      <c r="G46" s="228">
        <f t="shared" si="19"/>
        <v>4</v>
      </c>
      <c r="H46" s="228">
        <f t="shared" si="19"/>
        <v>4</v>
      </c>
      <c r="I46" s="228">
        <f t="shared" si="19"/>
        <v>4</v>
      </c>
      <c r="J46" s="228">
        <f t="shared" si="19"/>
        <v>2</v>
      </c>
      <c r="K46" s="228">
        <f t="shared" si="19"/>
        <v>2</v>
      </c>
      <c r="L46" s="228">
        <f t="shared" si="19"/>
        <v>0</v>
      </c>
      <c r="M46" s="228">
        <f t="shared" si="19"/>
        <v>2</v>
      </c>
      <c r="N46" s="228">
        <f t="shared" si="19"/>
        <v>0</v>
      </c>
      <c r="O46" s="228">
        <f t="shared" si="19"/>
        <v>2</v>
      </c>
      <c r="P46" s="228">
        <f t="shared" si="19"/>
        <v>0</v>
      </c>
      <c r="Q46" s="228">
        <f t="shared" si="19"/>
        <v>0</v>
      </c>
      <c r="R46" s="228">
        <f t="shared" si="19"/>
        <v>0</v>
      </c>
      <c r="S46" s="228">
        <f t="shared" si="19"/>
        <v>2</v>
      </c>
      <c r="T46" s="228">
        <f t="shared" si="19"/>
        <v>4</v>
      </c>
      <c r="U46" s="228">
        <f>SUM(U47)</f>
        <v>0</v>
      </c>
      <c r="V46" s="238" t="s">
        <v>45</v>
      </c>
      <c r="W46" s="238" t="s">
        <v>45</v>
      </c>
      <c r="X46" s="228"/>
      <c r="Y46" s="228"/>
      <c r="Z46" s="228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28"/>
      <c r="AP46" s="228"/>
      <c r="AQ46" s="228"/>
      <c r="AR46" s="228"/>
      <c r="AS46" s="228"/>
      <c r="AT46" s="228"/>
      <c r="AU46" s="238" t="s">
        <v>45</v>
      </c>
      <c r="AV46" s="238" t="s">
        <v>45</v>
      </c>
      <c r="AW46" s="238" t="s">
        <v>45</v>
      </c>
      <c r="AX46" s="238" t="s">
        <v>45</v>
      </c>
      <c r="AY46" s="238" t="s">
        <v>45</v>
      </c>
      <c r="AZ46" s="238" t="s">
        <v>45</v>
      </c>
      <c r="BA46" s="238" t="s">
        <v>45</v>
      </c>
      <c r="BB46" s="238" t="s">
        <v>45</v>
      </c>
      <c r="BC46" s="238" t="s">
        <v>45</v>
      </c>
      <c r="BD46" s="221"/>
      <c r="BE46" s="222"/>
      <c r="BF46" s="99"/>
    </row>
    <row r="47" spans="1:58" ht="21" customHeight="1">
      <c r="A47" s="377"/>
      <c r="B47" s="193" t="s">
        <v>229</v>
      </c>
      <c r="C47" s="194" t="s">
        <v>230</v>
      </c>
      <c r="D47" s="122">
        <v>2</v>
      </c>
      <c r="E47" s="122">
        <v>4</v>
      </c>
      <c r="F47" s="122">
        <v>4</v>
      </c>
      <c r="G47" s="122">
        <v>4</v>
      </c>
      <c r="H47" s="122">
        <v>4</v>
      </c>
      <c r="I47" s="122">
        <v>4</v>
      </c>
      <c r="J47" s="122">
        <v>2</v>
      </c>
      <c r="K47" s="122">
        <v>2</v>
      </c>
      <c r="L47" s="122"/>
      <c r="M47" s="122">
        <v>2</v>
      </c>
      <c r="N47" s="122"/>
      <c r="O47" s="122">
        <v>2</v>
      </c>
      <c r="P47" s="122"/>
      <c r="Q47" s="122"/>
      <c r="R47" s="122"/>
      <c r="S47" s="122">
        <v>2</v>
      </c>
      <c r="T47" s="122">
        <v>4</v>
      </c>
      <c r="U47" s="122"/>
      <c r="V47" s="238" t="s">
        <v>45</v>
      </c>
      <c r="W47" s="238" t="s">
        <v>45</v>
      </c>
      <c r="X47" s="122"/>
      <c r="Y47" s="122"/>
      <c r="Z47" s="122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81"/>
      <c r="AL47" s="83"/>
      <c r="AM47" s="83"/>
      <c r="AN47" s="83"/>
      <c r="AO47" s="124"/>
      <c r="AP47" s="124"/>
      <c r="AQ47" s="124"/>
      <c r="AR47" s="124"/>
      <c r="AS47" s="124"/>
      <c r="AT47" s="176"/>
      <c r="AU47" s="263" t="s">
        <v>45</v>
      </c>
      <c r="AV47" s="263" t="s">
        <v>45</v>
      </c>
      <c r="AW47" s="263" t="s">
        <v>45</v>
      </c>
      <c r="AX47" s="263" t="s">
        <v>45</v>
      </c>
      <c r="AY47" s="263" t="s">
        <v>45</v>
      </c>
      <c r="AZ47" s="263" t="s">
        <v>45</v>
      </c>
      <c r="BA47" s="263" t="s">
        <v>45</v>
      </c>
      <c r="BB47" s="263" t="s">
        <v>45</v>
      </c>
      <c r="BC47" s="263" t="s">
        <v>45</v>
      </c>
      <c r="BD47" s="100"/>
      <c r="BE47" s="220">
        <f>SUM(D47:BD47)</f>
        <v>36</v>
      </c>
      <c r="BF47" s="99"/>
    </row>
    <row r="48" spans="1:58" ht="21" customHeight="1">
      <c r="A48" s="377"/>
      <c r="B48" s="228" t="s">
        <v>35</v>
      </c>
      <c r="C48" s="233" t="s">
        <v>113</v>
      </c>
      <c r="D48" s="228">
        <f aca="true" t="shared" si="20" ref="D48:J48">SUM(D49)</f>
        <v>10</v>
      </c>
      <c r="E48" s="228">
        <f t="shared" si="20"/>
        <v>10</v>
      </c>
      <c r="F48" s="228">
        <f t="shared" si="20"/>
        <v>10</v>
      </c>
      <c r="G48" s="228">
        <f t="shared" si="20"/>
        <v>16</v>
      </c>
      <c r="H48" s="228">
        <f t="shared" si="20"/>
        <v>14</v>
      </c>
      <c r="I48" s="228">
        <f t="shared" si="20"/>
        <v>14</v>
      </c>
      <c r="J48" s="228">
        <f t="shared" si="20"/>
        <v>14</v>
      </c>
      <c r="K48" s="228">
        <f>K49</f>
        <v>20</v>
      </c>
      <c r="L48" s="228">
        <f aca="true" t="shared" si="21" ref="L48:T48">SUM(L49)</f>
        <v>20</v>
      </c>
      <c r="M48" s="228">
        <f t="shared" si="21"/>
        <v>10</v>
      </c>
      <c r="N48" s="228">
        <f t="shared" si="21"/>
        <v>18</v>
      </c>
      <c r="O48" s="228">
        <f t="shared" si="21"/>
        <v>18</v>
      </c>
      <c r="P48" s="228">
        <f t="shared" si="21"/>
        <v>18</v>
      </c>
      <c r="Q48" s="228">
        <f t="shared" si="21"/>
        <v>20</v>
      </c>
      <c r="R48" s="228">
        <f t="shared" si="21"/>
        <v>22</v>
      </c>
      <c r="S48" s="228">
        <f t="shared" si="21"/>
        <v>18</v>
      </c>
      <c r="T48" s="228">
        <f t="shared" si="21"/>
        <v>16</v>
      </c>
      <c r="U48" s="228">
        <f>SUM(U49)</f>
        <v>12</v>
      </c>
      <c r="V48" s="238" t="s">
        <v>45</v>
      </c>
      <c r="W48" s="238" t="s">
        <v>45</v>
      </c>
      <c r="X48" s="228">
        <f aca="true" t="shared" si="22" ref="X48:AT48">SUM(X49)</f>
        <v>18</v>
      </c>
      <c r="Y48" s="228">
        <f t="shared" si="22"/>
        <v>18</v>
      </c>
      <c r="Z48" s="228">
        <f t="shared" si="22"/>
        <v>18</v>
      </c>
      <c r="AA48" s="234">
        <f t="shared" si="22"/>
        <v>18</v>
      </c>
      <c r="AB48" s="234">
        <f t="shared" si="22"/>
        <v>18</v>
      </c>
      <c r="AC48" s="234">
        <f t="shared" si="22"/>
        <v>12</v>
      </c>
      <c r="AD48" s="234">
        <f t="shared" si="22"/>
        <v>18</v>
      </c>
      <c r="AE48" s="234">
        <f t="shared" si="22"/>
        <v>16</v>
      </c>
      <c r="AF48" s="234">
        <f t="shared" si="22"/>
        <v>18</v>
      </c>
      <c r="AG48" s="234">
        <f t="shared" si="22"/>
        <v>18</v>
      </c>
      <c r="AH48" s="234">
        <f t="shared" si="22"/>
        <v>18</v>
      </c>
      <c r="AI48" s="234">
        <f t="shared" si="22"/>
        <v>12</v>
      </c>
      <c r="AJ48" s="234">
        <f t="shared" si="22"/>
        <v>4</v>
      </c>
      <c r="AK48" s="234">
        <f t="shared" si="22"/>
        <v>36</v>
      </c>
      <c r="AL48" s="234">
        <f t="shared" si="22"/>
        <v>36</v>
      </c>
      <c r="AM48" s="234">
        <f t="shared" si="22"/>
        <v>36</v>
      </c>
      <c r="AN48" s="234">
        <f t="shared" si="22"/>
        <v>30</v>
      </c>
      <c r="AO48" s="228">
        <f t="shared" si="22"/>
        <v>36</v>
      </c>
      <c r="AP48" s="228">
        <f t="shared" si="22"/>
        <v>36</v>
      </c>
      <c r="AQ48" s="228">
        <f t="shared" si="22"/>
        <v>36</v>
      </c>
      <c r="AR48" s="228">
        <f t="shared" si="22"/>
        <v>36</v>
      </c>
      <c r="AS48" s="228">
        <f t="shared" si="22"/>
        <v>36</v>
      </c>
      <c r="AT48" s="228">
        <f t="shared" si="22"/>
        <v>18</v>
      </c>
      <c r="AU48" s="238" t="s">
        <v>45</v>
      </c>
      <c r="AV48" s="238" t="s">
        <v>45</v>
      </c>
      <c r="AW48" s="238" t="s">
        <v>45</v>
      </c>
      <c r="AX48" s="238" t="s">
        <v>45</v>
      </c>
      <c r="AY48" s="238" t="s">
        <v>45</v>
      </c>
      <c r="AZ48" s="238" t="s">
        <v>45</v>
      </c>
      <c r="BA48" s="238" t="s">
        <v>45</v>
      </c>
      <c r="BB48" s="238" t="s">
        <v>45</v>
      </c>
      <c r="BC48" s="238" t="s">
        <v>45</v>
      </c>
      <c r="BD48" s="222"/>
      <c r="BE48" s="222">
        <f>SUM(X48:BD48)</f>
        <v>542</v>
      </c>
      <c r="BF48" s="99"/>
    </row>
    <row r="49" spans="1:58" ht="84" customHeight="1">
      <c r="A49" s="377"/>
      <c r="B49" s="282" t="s">
        <v>231</v>
      </c>
      <c r="C49" s="283" t="s">
        <v>232</v>
      </c>
      <c r="D49" s="231">
        <f>D50+D51+D52</f>
        <v>10</v>
      </c>
      <c r="E49" s="231">
        <f>E50+E51+E52</f>
        <v>10</v>
      </c>
      <c r="F49" s="231">
        <f>F50+F51+F52</f>
        <v>10</v>
      </c>
      <c r="G49" s="231">
        <f>SUM(G50:G53)</f>
        <v>16</v>
      </c>
      <c r="H49" s="231">
        <f>SUM(H50:H53)</f>
        <v>14</v>
      </c>
      <c r="I49" s="231">
        <f>SUM(I50:I53)</f>
        <v>14</v>
      </c>
      <c r="J49" s="231">
        <f>SUM(J50:J53)</f>
        <v>14</v>
      </c>
      <c r="K49" s="231">
        <f>SUM(K50:K53)</f>
        <v>20</v>
      </c>
      <c r="L49" s="231">
        <f>SUM(L50:L52)</f>
        <v>20</v>
      </c>
      <c r="M49" s="231">
        <f aca="true" t="shared" si="23" ref="M49:T49">SUM(M50:M53)</f>
        <v>10</v>
      </c>
      <c r="N49" s="231">
        <f t="shared" si="23"/>
        <v>18</v>
      </c>
      <c r="O49" s="231">
        <f t="shared" si="23"/>
        <v>18</v>
      </c>
      <c r="P49" s="231">
        <f t="shared" si="23"/>
        <v>18</v>
      </c>
      <c r="Q49" s="231">
        <f t="shared" si="23"/>
        <v>20</v>
      </c>
      <c r="R49" s="231">
        <f t="shared" si="23"/>
        <v>22</v>
      </c>
      <c r="S49" s="231">
        <f t="shared" si="23"/>
        <v>18</v>
      </c>
      <c r="T49" s="231">
        <f t="shared" si="23"/>
        <v>16</v>
      </c>
      <c r="U49" s="231">
        <f>SUM(U50:U53)</f>
        <v>12</v>
      </c>
      <c r="V49" s="238" t="s">
        <v>45</v>
      </c>
      <c r="W49" s="238" t="s">
        <v>45</v>
      </c>
      <c r="X49" s="231">
        <f>SUM(X50:X53)</f>
        <v>18</v>
      </c>
      <c r="Y49" s="231">
        <f>SUM(Y50:Y52)</f>
        <v>18</v>
      </c>
      <c r="Z49" s="231">
        <f aca="true" t="shared" si="24" ref="Z49:AK49">SUM(Z50:Z53)</f>
        <v>18</v>
      </c>
      <c r="AA49" s="229">
        <f t="shared" si="24"/>
        <v>18</v>
      </c>
      <c r="AB49" s="229">
        <f t="shared" si="24"/>
        <v>18</v>
      </c>
      <c r="AC49" s="229">
        <f t="shared" si="24"/>
        <v>12</v>
      </c>
      <c r="AD49" s="229">
        <f t="shared" si="24"/>
        <v>18</v>
      </c>
      <c r="AE49" s="229">
        <f t="shared" si="24"/>
        <v>16</v>
      </c>
      <c r="AF49" s="229">
        <f t="shared" si="24"/>
        <v>18</v>
      </c>
      <c r="AG49" s="229">
        <f t="shared" si="24"/>
        <v>18</v>
      </c>
      <c r="AH49" s="229">
        <f t="shared" si="24"/>
        <v>18</v>
      </c>
      <c r="AI49" s="229">
        <f t="shared" si="24"/>
        <v>12</v>
      </c>
      <c r="AJ49" s="229">
        <f t="shared" si="24"/>
        <v>4</v>
      </c>
      <c r="AK49" s="229">
        <f t="shared" si="24"/>
        <v>36</v>
      </c>
      <c r="AL49" s="229">
        <f aca="true" t="shared" si="25" ref="AL49:AT49">SUM(AL50:AL55)</f>
        <v>36</v>
      </c>
      <c r="AM49" s="229">
        <f t="shared" si="25"/>
        <v>36</v>
      </c>
      <c r="AN49" s="229">
        <f t="shared" si="25"/>
        <v>30</v>
      </c>
      <c r="AO49" s="231">
        <f t="shared" si="25"/>
        <v>36</v>
      </c>
      <c r="AP49" s="231">
        <f t="shared" si="25"/>
        <v>36</v>
      </c>
      <c r="AQ49" s="231">
        <f t="shared" si="25"/>
        <v>36</v>
      </c>
      <c r="AR49" s="231">
        <f t="shared" si="25"/>
        <v>36</v>
      </c>
      <c r="AS49" s="231">
        <f t="shared" si="25"/>
        <v>36</v>
      </c>
      <c r="AT49" s="231">
        <f t="shared" si="25"/>
        <v>18</v>
      </c>
      <c r="AU49" s="228" t="s">
        <v>45</v>
      </c>
      <c r="AV49" s="228" t="s">
        <v>45</v>
      </c>
      <c r="AW49" s="228" t="s">
        <v>45</v>
      </c>
      <c r="AX49" s="228" t="s">
        <v>45</v>
      </c>
      <c r="AY49" s="228" t="s">
        <v>45</v>
      </c>
      <c r="AZ49" s="228" t="s">
        <v>45</v>
      </c>
      <c r="BA49" s="228" t="s">
        <v>45</v>
      </c>
      <c r="BB49" s="228" t="s">
        <v>45</v>
      </c>
      <c r="BC49" s="231" t="s">
        <v>45</v>
      </c>
      <c r="BD49" s="241"/>
      <c r="BE49" s="222"/>
      <c r="BF49" s="99"/>
    </row>
    <row r="50" spans="1:58" ht="60" customHeight="1">
      <c r="A50" s="377"/>
      <c r="B50" s="197" t="s">
        <v>233</v>
      </c>
      <c r="C50" s="219" t="s">
        <v>234</v>
      </c>
      <c r="D50" s="69">
        <v>10</v>
      </c>
      <c r="E50" s="69">
        <v>10</v>
      </c>
      <c r="F50" s="69">
        <v>10</v>
      </c>
      <c r="G50" s="69">
        <v>6</v>
      </c>
      <c r="H50" s="69"/>
      <c r="I50" s="69"/>
      <c r="J50" s="69"/>
      <c r="K50" s="69"/>
      <c r="L50" s="122"/>
      <c r="M50" s="69"/>
      <c r="N50" s="69"/>
      <c r="O50" s="69"/>
      <c r="P50" s="69"/>
      <c r="Q50" s="69"/>
      <c r="R50" s="69"/>
      <c r="S50" s="69"/>
      <c r="T50" s="69"/>
      <c r="U50" s="122"/>
      <c r="V50" s="238" t="s">
        <v>45</v>
      </c>
      <c r="W50" s="238" t="s">
        <v>45</v>
      </c>
      <c r="X50" s="91"/>
      <c r="Y50" s="122"/>
      <c r="Z50" s="91"/>
      <c r="AA50" s="80"/>
      <c r="AB50" s="80"/>
      <c r="AC50" s="80"/>
      <c r="AD50" s="106"/>
      <c r="AE50" s="106"/>
      <c r="AF50" s="106"/>
      <c r="AG50" s="106"/>
      <c r="AH50" s="106"/>
      <c r="AI50" s="106"/>
      <c r="AJ50" s="106"/>
      <c r="AK50" s="181"/>
      <c r="AL50" s="83"/>
      <c r="AM50" s="83"/>
      <c r="AN50" s="83"/>
      <c r="AO50" s="124"/>
      <c r="AP50" s="124"/>
      <c r="AQ50" s="124"/>
      <c r="AR50" s="124"/>
      <c r="AS50" s="124"/>
      <c r="AT50" s="192"/>
      <c r="AU50" s="164" t="s">
        <v>45</v>
      </c>
      <c r="AV50" s="164" t="s">
        <v>45</v>
      </c>
      <c r="AW50" s="164" t="s">
        <v>45</v>
      </c>
      <c r="AX50" s="164" t="s">
        <v>45</v>
      </c>
      <c r="AY50" s="164" t="s">
        <v>45</v>
      </c>
      <c r="AZ50" s="164" t="s">
        <v>45</v>
      </c>
      <c r="BA50" s="164" t="s">
        <v>45</v>
      </c>
      <c r="BB50" s="164" t="s">
        <v>45</v>
      </c>
      <c r="BC50" s="263" t="s">
        <v>45</v>
      </c>
      <c r="BD50" s="100"/>
      <c r="BE50" s="255">
        <f>SUM(D50:BD50)</f>
        <v>36</v>
      </c>
      <c r="BF50" s="99"/>
    </row>
    <row r="51" spans="1:58" ht="58.5" customHeight="1">
      <c r="A51" s="377"/>
      <c r="B51" s="197" t="s">
        <v>235</v>
      </c>
      <c r="C51" s="280" t="s">
        <v>236</v>
      </c>
      <c r="D51" s="69"/>
      <c r="E51" s="69"/>
      <c r="F51" s="69"/>
      <c r="G51" s="69">
        <v>10</v>
      </c>
      <c r="H51" s="69">
        <v>8</v>
      </c>
      <c r="I51" s="69">
        <v>8</v>
      </c>
      <c r="J51" s="69">
        <v>8</v>
      </c>
      <c r="K51" s="69">
        <v>8</v>
      </c>
      <c r="L51" s="69">
        <v>8</v>
      </c>
      <c r="M51" s="69">
        <v>4</v>
      </c>
      <c r="N51" s="69">
        <v>6</v>
      </c>
      <c r="O51" s="69">
        <v>6</v>
      </c>
      <c r="P51" s="69">
        <v>6</v>
      </c>
      <c r="Q51" s="69">
        <v>8</v>
      </c>
      <c r="R51" s="69">
        <v>10</v>
      </c>
      <c r="S51" s="69">
        <v>6</v>
      </c>
      <c r="T51" s="69">
        <v>4</v>
      </c>
      <c r="U51" s="122"/>
      <c r="V51" s="238" t="s">
        <v>45</v>
      </c>
      <c r="W51" s="238" t="s">
        <v>45</v>
      </c>
      <c r="X51" s="91">
        <v>6</v>
      </c>
      <c r="Y51" s="122">
        <v>6</v>
      </c>
      <c r="Z51" s="91">
        <v>6</v>
      </c>
      <c r="AA51" s="80">
        <v>6</v>
      </c>
      <c r="AB51" s="80">
        <v>6</v>
      </c>
      <c r="AC51" s="80">
        <v>6</v>
      </c>
      <c r="AD51" s="106">
        <v>6</v>
      </c>
      <c r="AE51" s="106">
        <v>4</v>
      </c>
      <c r="AF51" s="106">
        <v>6</v>
      </c>
      <c r="AG51" s="106">
        <v>6</v>
      </c>
      <c r="AH51" s="106">
        <v>6</v>
      </c>
      <c r="AI51" s="106">
        <v>6</v>
      </c>
      <c r="AJ51" s="106">
        <v>4</v>
      </c>
      <c r="AK51" s="181"/>
      <c r="AL51" s="83"/>
      <c r="AM51" s="83"/>
      <c r="AN51" s="83"/>
      <c r="AO51" s="124"/>
      <c r="AP51" s="124"/>
      <c r="AQ51" s="124"/>
      <c r="AR51" s="124"/>
      <c r="AS51" s="124"/>
      <c r="AT51" s="192"/>
      <c r="AU51" s="164" t="s">
        <v>45</v>
      </c>
      <c r="AV51" s="164" t="s">
        <v>45</v>
      </c>
      <c r="AW51" s="164" t="s">
        <v>45</v>
      </c>
      <c r="AX51" s="164" t="s">
        <v>45</v>
      </c>
      <c r="AY51" s="164" t="s">
        <v>45</v>
      </c>
      <c r="AZ51" s="164" t="s">
        <v>45</v>
      </c>
      <c r="BA51" s="164" t="s">
        <v>45</v>
      </c>
      <c r="BB51" s="164" t="s">
        <v>45</v>
      </c>
      <c r="BC51" s="263" t="s">
        <v>45</v>
      </c>
      <c r="BD51" s="100"/>
      <c r="BE51" s="255">
        <f>SUM(D51:BD51)</f>
        <v>174</v>
      </c>
      <c r="BF51" s="99"/>
    </row>
    <row r="52" spans="1:58" ht="25.5" customHeight="1">
      <c r="A52" s="377"/>
      <c r="B52" s="197" t="s">
        <v>237</v>
      </c>
      <c r="C52" s="218" t="s">
        <v>222</v>
      </c>
      <c r="D52" s="69"/>
      <c r="E52" s="69"/>
      <c r="F52" s="69"/>
      <c r="G52" s="69"/>
      <c r="H52" s="69">
        <v>6</v>
      </c>
      <c r="I52" s="69">
        <v>6</v>
      </c>
      <c r="J52" s="69">
        <v>6</v>
      </c>
      <c r="K52" s="69">
        <v>12</v>
      </c>
      <c r="L52" s="69">
        <v>12</v>
      </c>
      <c r="M52" s="69">
        <v>6</v>
      </c>
      <c r="N52" s="69">
        <v>12</v>
      </c>
      <c r="O52" s="69">
        <v>12</v>
      </c>
      <c r="P52" s="69">
        <v>12</v>
      </c>
      <c r="Q52" s="69">
        <v>12</v>
      </c>
      <c r="R52" s="69">
        <v>12</v>
      </c>
      <c r="S52" s="69">
        <v>12</v>
      </c>
      <c r="T52" s="69">
        <v>12</v>
      </c>
      <c r="U52" s="122">
        <v>12</v>
      </c>
      <c r="V52" s="238" t="s">
        <v>45</v>
      </c>
      <c r="W52" s="238" t="s">
        <v>45</v>
      </c>
      <c r="X52" s="91">
        <v>12</v>
      </c>
      <c r="Y52" s="69">
        <v>12</v>
      </c>
      <c r="Z52" s="69">
        <v>12</v>
      </c>
      <c r="AA52" s="80">
        <v>12</v>
      </c>
      <c r="AB52" s="80">
        <v>12</v>
      </c>
      <c r="AC52" s="80">
        <v>6</v>
      </c>
      <c r="AD52" s="80">
        <v>12</v>
      </c>
      <c r="AE52" s="80">
        <v>12</v>
      </c>
      <c r="AF52" s="80">
        <v>12</v>
      </c>
      <c r="AG52" s="80">
        <v>12</v>
      </c>
      <c r="AH52" s="80">
        <v>12</v>
      </c>
      <c r="AI52" s="80">
        <v>6</v>
      </c>
      <c r="AJ52" s="106"/>
      <c r="AK52" s="181"/>
      <c r="AL52" s="83"/>
      <c r="AM52" s="83"/>
      <c r="AN52" s="83"/>
      <c r="AO52" s="124"/>
      <c r="AP52" s="124"/>
      <c r="AQ52" s="124"/>
      <c r="AR52" s="124"/>
      <c r="AS52" s="124"/>
      <c r="AT52" s="192"/>
      <c r="AU52" s="164" t="s">
        <v>45</v>
      </c>
      <c r="AV52" s="164" t="s">
        <v>45</v>
      </c>
      <c r="AW52" s="164" t="s">
        <v>45</v>
      </c>
      <c r="AX52" s="164" t="s">
        <v>45</v>
      </c>
      <c r="AY52" s="164" t="s">
        <v>45</v>
      </c>
      <c r="AZ52" s="164" t="s">
        <v>45</v>
      </c>
      <c r="BA52" s="164" t="s">
        <v>45</v>
      </c>
      <c r="BB52" s="164" t="s">
        <v>45</v>
      </c>
      <c r="BC52" s="263" t="s">
        <v>45</v>
      </c>
      <c r="BD52" s="100"/>
      <c r="BE52" s="255">
        <f>SUM(D52:BC52)</f>
        <v>276</v>
      </c>
      <c r="BF52" s="99"/>
    </row>
    <row r="53" spans="1:58" ht="21" customHeight="1">
      <c r="A53" s="377"/>
      <c r="B53" s="195" t="s">
        <v>238</v>
      </c>
      <c r="C53" s="281" t="s">
        <v>87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122"/>
      <c r="V53" s="238" t="s">
        <v>45</v>
      </c>
      <c r="W53" s="238" t="s">
        <v>45</v>
      </c>
      <c r="X53" s="91"/>
      <c r="Y53" s="69"/>
      <c r="Z53" s="69"/>
      <c r="AA53" s="80"/>
      <c r="AB53" s="80"/>
      <c r="AC53" s="80"/>
      <c r="AD53" s="80"/>
      <c r="AE53" s="80"/>
      <c r="AF53" s="80"/>
      <c r="AG53" s="80"/>
      <c r="AH53" s="80"/>
      <c r="AI53" s="80"/>
      <c r="AJ53" s="106"/>
      <c r="AK53" s="181">
        <v>36</v>
      </c>
      <c r="AL53" s="83">
        <v>36</v>
      </c>
      <c r="AM53" s="83">
        <v>36</v>
      </c>
      <c r="AN53" s="83">
        <v>30</v>
      </c>
      <c r="AO53" s="124">
        <v>36</v>
      </c>
      <c r="AP53" s="124">
        <v>36</v>
      </c>
      <c r="AQ53" s="124">
        <v>36</v>
      </c>
      <c r="AR53" s="124">
        <v>36</v>
      </c>
      <c r="AS53" s="124">
        <v>36</v>
      </c>
      <c r="AT53" s="176">
        <v>18</v>
      </c>
      <c r="AU53" s="164" t="s">
        <v>45</v>
      </c>
      <c r="AV53" s="164" t="s">
        <v>45</v>
      </c>
      <c r="AW53" s="164" t="s">
        <v>45</v>
      </c>
      <c r="AX53" s="164" t="s">
        <v>45</v>
      </c>
      <c r="AY53" s="164" t="s">
        <v>45</v>
      </c>
      <c r="AZ53" s="164" t="s">
        <v>45</v>
      </c>
      <c r="BA53" s="164" t="s">
        <v>45</v>
      </c>
      <c r="BB53" s="164" t="s">
        <v>45</v>
      </c>
      <c r="BC53" s="263" t="s">
        <v>45</v>
      </c>
      <c r="BD53" s="100"/>
      <c r="BE53" s="255">
        <f>SUM(X53:BC53)</f>
        <v>336</v>
      </c>
      <c r="BF53" s="99"/>
    </row>
    <row r="54" spans="1:58" ht="26.25" customHeight="1">
      <c r="A54" s="377"/>
      <c r="B54" s="201"/>
      <c r="C54" s="218" t="s">
        <v>239</v>
      </c>
      <c r="D54" s="69"/>
      <c r="E54" s="69"/>
      <c r="F54" s="69"/>
      <c r="G54" s="69"/>
      <c r="H54" s="69"/>
      <c r="I54" s="69"/>
      <c r="J54" s="69"/>
      <c r="K54" s="183">
        <v>2</v>
      </c>
      <c r="L54" s="183">
        <v>2</v>
      </c>
      <c r="M54" s="183">
        <v>2</v>
      </c>
      <c r="N54" s="183">
        <v>2</v>
      </c>
      <c r="O54" s="183">
        <v>2</v>
      </c>
      <c r="P54" s="183">
        <v>2</v>
      </c>
      <c r="Q54" s="183">
        <v>2</v>
      </c>
      <c r="R54" s="183">
        <v>2</v>
      </c>
      <c r="S54" s="183">
        <v>2</v>
      </c>
      <c r="T54" s="183">
        <v>2</v>
      </c>
      <c r="U54" s="276">
        <v>6</v>
      </c>
      <c r="V54" s="238" t="s">
        <v>45</v>
      </c>
      <c r="W54" s="238" t="s">
        <v>45</v>
      </c>
      <c r="X54" s="183">
        <v>2</v>
      </c>
      <c r="Y54" s="183">
        <v>2</v>
      </c>
      <c r="Z54" s="183">
        <v>2</v>
      </c>
      <c r="AA54" s="184">
        <v>2</v>
      </c>
      <c r="AB54" s="185">
        <v>2</v>
      </c>
      <c r="AC54" s="184">
        <v>2</v>
      </c>
      <c r="AD54" s="184">
        <v>2</v>
      </c>
      <c r="AE54" s="184">
        <v>2</v>
      </c>
      <c r="AF54" s="184">
        <v>4</v>
      </c>
      <c r="AG54" s="184">
        <v>4</v>
      </c>
      <c r="AH54" s="184">
        <v>4</v>
      </c>
      <c r="AI54" s="184">
        <v>2</v>
      </c>
      <c r="AJ54" s="277">
        <v>6</v>
      </c>
      <c r="AK54" s="181"/>
      <c r="AL54" s="83"/>
      <c r="AM54" s="83"/>
      <c r="AN54" s="83"/>
      <c r="AO54" s="124"/>
      <c r="AP54" s="124"/>
      <c r="AQ54" s="124"/>
      <c r="AR54" s="124"/>
      <c r="AS54" s="173"/>
      <c r="AT54" s="192"/>
      <c r="AU54" s="164" t="s">
        <v>45</v>
      </c>
      <c r="AV54" s="164" t="s">
        <v>45</v>
      </c>
      <c r="AW54" s="164" t="s">
        <v>45</v>
      </c>
      <c r="AX54" s="164" t="s">
        <v>45</v>
      </c>
      <c r="AY54" s="164" t="s">
        <v>45</v>
      </c>
      <c r="AZ54" s="164" t="s">
        <v>45</v>
      </c>
      <c r="BA54" s="164" t="s">
        <v>45</v>
      </c>
      <c r="BB54" s="164" t="s">
        <v>45</v>
      </c>
      <c r="BC54" s="263" t="s">
        <v>45</v>
      </c>
      <c r="BD54" s="100"/>
      <c r="BE54" s="255">
        <f>SUM(D54:BA54)</f>
        <v>62</v>
      </c>
      <c r="BF54" s="99"/>
    </row>
    <row r="55" spans="1:58" ht="23.25" customHeight="1">
      <c r="A55" s="377"/>
      <c r="B55" s="201"/>
      <c r="C55" s="281" t="s">
        <v>240</v>
      </c>
      <c r="D55" s="178">
        <v>2</v>
      </c>
      <c r="E55" s="178">
        <v>2</v>
      </c>
      <c r="F55" s="178">
        <v>2</v>
      </c>
      <c r="G55" s="178">
        <v>2</v>
      </c>
      <c r="H55" s="178">
        <v>2</v>
      </c>
      <c r="I55" s="178">
        <v>2</v>
      </c>
      <c r="J55" s="178">
        <v>2</v>
      </c>
      <c r="K55" s="178">
        <v>2</v>
      </c>
      <c r="L55" s="178">
        <v>2</v>
      </c>
      <c r="M55" s="178">
        <v>2</v>
      </c>
      <c r="N55" s="178">
        <v>2</v>
      </c>
      <c r="O55" s="178">
        <v>2</v>
      </c>
      <c r="P55" s="178">
        <v>2</v>
      </c>
      <c r="Q55" s="178">
        <v>2</v>
      </c>
      <c r="R55" s="178">
        <v>2</v>
      </c>
      <c r="S55" s="178">
        <v>2</v>
      </c>
      <c r="T55" s="178">
        <v>2</v>
      </c>
      <c r="U55" s="178">
        <v>2</v>
      </c>
      <c r="V55" s="270" t="s">
        <v>45</v>
      </c>
      <c r="W55" s="270" t="s">
        <v>45</v>
      </c>
      <c r="X55" s="178">
        <v>2</v>
      </c>
      <c r="Y55" s="178">
        <v>2</v>
      </c>
      <c r="Z55" s="178">
        <v>2</v>
      </c>
      <c r="AA55" s="179">
        <v>2</v>
      </c>
      <c r="AB55" s="180">
        <v>2</v>
      </c>
      <c r="AC55" s="179">
        <v>2</v>
      </c>
      <c r="AD55" s="179">
        <v>2</v>
      </c>
      <c r="AE55" s="80"/>
      <c r="AF55" s="80"/>
      <c r="AG55" s="80"/>
      <c r="AH55" s="80"/>
      <c r="AI55" s="80"/>
      <c r="AJ55" s="106"/>
      <c r="AK55" s="181"/>
      <c r="AL55" s="172"/>
      <c r="AM55" s="83"/>
      <c r="AN55" s="83"/>
      <c r="AO55" s="173"/>
      <c r="AP55" s="124"/>
      <c r="AQ55" s="124"/>
      <c r="AR55" s="176"/>
      <c r="AS55" s="173"/>
      <c r="AT55" s="192"/>
      <c r="AU55" s="164" t="s">
        <v>45</v>
      </c>
      <c r="AV55" s="164" t="s">
        <v>45</v>
      </c>
      <c r="AW55" s="164" t="s">
        <v>45</v>
      </c>
      <c r="AX55" s="164" t="s">
        <v>45</v>
      </c>
      <c r="AY55" s="164" t="s">
        <v>45</v>
      </c>
      <c r="AZ55" s="164" t="s">
        <v>45</v>
      </c>
      <c r="BA55" s="164" t="s">
        <v>45</v>
      </c>
      <c r="BB55" s="164" t="s">
        <v>45</v>
      </c>
      <c r="BC55" s="263" t="s">
        <v>45</v>
      </c>
      <c r="BD55" s="220"/>
      <c r="BE55" s="255">
        <f>SUM(D55:BD55)</f>
        <v>50</v>
      </c>
      <c r="BF55" s="99"/>
    </row>
    <row r="56" spans="1:58" ht="21" customHeight="1">
      <c r="A56" s="377"/>
      <c r="B56" s="374" t="s">
        <v>44</v>
      </c>
      <c r="C56" s="374"/>
      <c r="D56" s="264">
        <f aca="true" t="shared" si="26" ref="D56:P56">SUM(D48+D46+D37)</f>
        <v>28</v>
      </c>
      <c r="E56" s="264">
        <f t="shared" si="26"/>
        <v>32</v>
      </c>
      <c r="F56" s="264">
        <f t="shared" si="26"/>
        <v>34</v>
      </c>
      <c r="G56" s="264">
        <f t="shared" si="26"/>
        <v>36</v>
      </c>
      <c r="H56" s="264">
        <f t="shared" si="26"/>
        <v>36</v>
      </c>
      <c r="I56" s="264">
        <f t="shared" si="26"/>
        <v>32</v>
      </c>
      <c r="J56" s="264">
        <f t="shared" si="26"/>
        <v>34</v>
      </c>
      <c r="K56" s="264">
        <f t="shared" si="26"/>
        <v>36</v>
      </c>
      <c r="L56" s="264">
        <f t="shared" si="26"/>
        <v>36</v>
      </c>
      <c r="M56" s="264">
        <f t="shared" si="26"/>
        <v>28</v>
      </c>
      <c r="N56" s="264">
        <f t="shared" si="26"/>
        <v>36</v>
      </c>
      <c r="O56" s="264">
        <f t="shared" si="26"/>
        <v>36</v>
      </c>
      <c r="P56" s="264">
        <f t="shared" si="26"/>
        <v>36</v>
      </c>
      <c r="Q56" s="264">
        <f>SUM(Q48+Q46+Q37)</f>
        <v>36</v>
      </c>
      <c r="R56" s="264">
        <f>SUM(R48+R46+R37)</f>
        <v>36</v>
      </c>
      <c r="S56" s="264">
        <f>SUM(S48+S46+S37)</f>
        <v>36</v>
      </c>
      <c r="T56" s="264">
        <f>SUM(T37+T46+T48)</f>
        <v>36</v>
      </c>
      <c r="U56" s="264">
        <f>SUM(U48+U37+U46)</f>
        <v>24</v>
      </c>
      <c r="V56" s="264">
        <f>SUM(D56:U56)</f>
        <v>608</v>
      </c>
      <c r="W56" s="264"/>
      <c r="X56" s="264">
        <f>SUM(X48+X46+X37)</f>
        <v>36</v>
      </c>
      <c r="Y56" s="264">
        <f>SUM(Y48+Y46+Y37)</f>
        <v>36</v>
      </c>
      <c r="Z56" s="264">
        <f>SUM(Z48+Z46+Z37)</f>
        <v>36</v>
      </c>
      <c r="AA56" s="264">
        <f>SUM(AA48+AA46+AA37)</f>
        <v>36</v>
      </c>
      <c r="AB56" s="265">
        <f>SUM(AB48+AB46+AB37)</f>
        <v>36</v>
      </c>
      <c r="AC56" s="264">
        <f>SUM(AC48+AC37)</f>
        <v>30</v>
      </c>
      <c r="AD56" s="264">
        <f>SUM(AD48+AD37)</f>
        <v>36</v>
      </c>
      <c r="AE56" s="264">
        <f>SUM(AE48+AE46+AE37)</f>
        <v>30</v>
      </c>
      <c r="AF56" s="265">
        <f>SUM(AF48+AF37)</f>
        <v>36</v>
      </c>
      <c r="AG56" s="264">
        <f>SUM(AG48+AG46+AG37)</f>
        <v>36</v>
      </c>
      <c r="AH56" s="265">
        <f>SUM(AH48+AH46+AH37)</f>
        <v>36</v>
      </c>
      <c r="AI56" s="264">
        <f>SUM(AI48+AI46+AI37)</f>
        <v>36</v>
      </c>
      <c r="AJ56" s="265">
        <f>SUM(AJ48+AJ46+AJ37)</f>
        <v>37</v>
      </c>
      <c r="AK56" s="264">
        <f>SUM(AK48+AK46+AK37)</f>
        <v>36</v>
      </c>
      <c r="AL56" s="264">
        <f>SUM(AL48)</f>
        <v>36</v>
      </c>
      <c r="AM56" s="264">
        <f>SUM(AM48)</f>
        <v>36</v>
      </c>
      <c r="AN56" s="264">
        <f>SUM(AN48)</f>
        <v>30</v>
      </c>
      <c r="AO56" s="265">
        <f>SUM(AO48)</f>
        <v>36</v>
      </c>
      <c r="AP56" s="264">
        <f>SUM(AQ48)</f>
        <v>36</v>
      </c>
      <c r="AQ56" s="264">
        <f>SUM(AP48)</f>
        <v>36</v>
      </c>
      <c r="AR56" s="264">
        <f>SUM(AR48)</f>
        <v>36</v>
      </c>
      <c r="AS56" s="265">
        <f>SUM(AS48)</f>
        <v>36</v>
      </c>
      <c r="AT56" s="266">
        <f>SUM(AT48+AT37)</f>
        <v>18</v>
      </c>
      <c r="AU56" s="266">
        <f>SUM(X56:AT56)</f>
        <v>793</v>
      </c>
      <c r="AV56" s="266" t="s">
        <v>45</v>
      </c>
      <c r="AW56" s="266" t="s">
        <v>45</v>
      </c>
      <c r="AX56" s="266" t="s">
        <v>45</v>
      </c>
      <c r="AY56" s="266" t="s">
        <v>45</v>
      </c>
      <c r="AZ56" s="266" t="s">
        <v>45</v>
      </c>
      <c r="BA56" s="266" t="s">
        <v>45</v>
      </c>
      <c r="BB56" s="266" t="s">
        <v>45</v>
      </c>
      <c r="BC56" s="269" t="s">
        <v>45</v>
      </c>
      <c r="BD56" s="220"/>
      <c r="BE56" s="213">
        <f>SUM(V56+AU56)</f>
        <v>1401</v>
      </c>
      <c r="BF56" s="99"/>
    </row>
    <row r="57" spans="1:58" ht="21" customHeight="1">
      <c r="A57" s="377"/>
      <c r="B57" s="383" t="s">
        <v>261</v>
      </c>
      <c r="C57" s="384"/>
      <c r="D57" s="122">
        <v>1</v>
      </c>
      <c r="E57" s="122">
        <v>2</v>
      </c>
      <c r="F57" s="122">
        <v>3</v>
      </c>
      <c r="G57" s="122">
        <v>4</v>
      </c>
      <c r="H57" s="122">
        <v>5</v>
      </c>
      <c r="I57" s="122">
        <v>6</v>
      </c>
      <c r="J57" s="122">
        <v>7</v>
      </c>
      <c r="K57" s="122">
        <v>8</v>
      </c>
      <c r="L57" s="122">
        <v>9</v>
      </c>
      <c r="M57" s="268">
        <v>10</v>
      </c>
      <c r="N57" s="122">
        <v>11</v>
      </c>
      <c r="O57" s="122">
        <v>12</v>
      </c>
      <c r="P57" s="122">
        <v>13</v>
      </c>
      <c r="Q57" s="122">
        <v>14</v>
      </c>
      <c r="R57" s="122">
        <v>15</v>
      </c>
      <c r="S57" s="122">
        <v>16</v>
      </c>
      <c r="T57" s="122">
        <v>17</v>
      </c>
      <c r="U57" s="122">
        <v>18</v>
      </c>
      <c r="V57" s="122">
        <v>19</v>
      </c>
      <c r="W57" s="122">
        <v>20</v>
      </c>
      <c r="X57" s="122">
        <v>21</v>
      </c>
      <c r="Y57" s="122">
        <v>22</v>
      </c>
      <c r="Z57" s="122">
        <v>23</v>
      </c>
      <c r="AA57" s="122">
        <v>24</v>
      </c>
      <c r="AB57" s="122">
        <v>25</v>
      </c>
      <c r="AC57" s="268">
        <v>26</v>
      </c>
      <c r="AD57" s="122">
        <v>27</v>
      </c>
      <c r="AE57" s="268">
        <v>28</v>
      </c>
      <c r="AF57" s="122">
        <v>29</v>
      </c>
      <c r="AG57" s="122">
        <v>30</v>
      </c>
      <c r="AH57" s="122">
        <v>31</v>
      </c>
      <c r="AI57" s="122">
        <v>32</v>
      </c>
      <c r="AJ57" s="122">
        <v>33</v>
      </c>
      <c r="AK57" s="122">
        <v>34</v>
      </c>
      <c r="AL57" s="122">
        <v>35</v>
      </c>
      <c r="AM57" s="122">
        <v>36</v>
      </c>
      <c r="AN57" s="268">
        <v>37</v>
      </c>
      <c r="AO57" s="122">
        <v>38</v>
      </c>
      <c r="AP57" s="122">
        <v>39</v>
      </c>
      <c r="AQ57" s="122">
        <v>40</v>
      </c>
      <c r="AR57" s="122">
        <v>41</v>
      </c>
      <c r="AS57" s="122">
        <v>42</v>
      </c>
      <c r="AT57" s="122">
        <v>43</v>
      </c>
      <c r="AU57" s="122">
        <v>44</v>
      </c>
      <c r="AV57" s="122">
        <v>45</v>
      </c>
      <c r="AW57" s="122">
        <v>46</v>
      </c>
      <c r="AX57" s="122">
        <v>47</v>
      </c>
      <c r="AY57" s="122">
        <v>48</v>
      </c>
      <c r="AZ57" s="122">
        <v>49</v>
      </c>
      <c r="BA57" s="122">
        <v>50</v>
      </c>
      <c r="BB57" s="122">
        <v>51</v>
      </c>
      <c r="BC57" s="122">
        <v>52</v>
      </c>
      <c r="BD57" s="122">
        <v>53</v>
      </c>
      <c r="BE57" s="213"/>
      <c r="BF57" s="99"/>
    </row>
    <row r="58" spans="1:58" ht="32.25" customHeight="1">
      <c r="A58" s="377"/>
      <c r="B58" s="222" t="s">
        <v>17</v>
      </c>
      <c r="C58" s="223" t="s">
        <v>18</v>
      </c>
      <c r="D58" s="222">
        <f aca="true" t="shared" si="27" ref="D58:U58">SUM(D59:D69)</f>
        <v>14</v>
      </c>
      <c r="E58" s="222">
        <f t="shared" si="27"/>
        <v>22</v>
      </c>
      <c r="F58" s="222">
        <f t="shared" si="27"/>
        <v>22</v>
      </c>
      <c r="G58" s="222">
        <f t="shared" si="27"/>
        <v>18</v>
      </c>
      <c r="H58" s="222">
        <f t="shared" si="27"/>
        <v>20</v>
      </c>
      <c r="I58" s="222">
        <f t="shared" si="27"/>
        <v>12</v>
      </c>
      <c r="J58" s="222">
        <f t="shared" si="27"/>
        <v>18</v>
      </c>
      <c r="K58" s="222">
        <f t="shared" si="27"/>
        <v>14</v>
      </c>
      <c r="L58" s="222">
        <f t="shared" si="27"/>
        <v>18</v>
      </c>
      <c r="M58" s="222">
        <f t="shared" si="27"/>
        <v>14</v>
      </c>
      <c r="N58" s="222">
        <f t="shared" si="27"/>
        <v>18</v>
      </c>
      <c r="O58" s="222">
        <f t="shared" si="27"/>
        <v>18</v>
      </c>
      <c r="P58" s="222">
        <f t="shared" si="27"/>
        <v>22</v>
      </c>
      <c r="Q58" s="222">
        <f t="shared" si="27"/>
        <v>20</v>
      </c>
      <c r="R58" s="222">
        <f t="shared" si="27"/>
        <v>20</v>
      </c>
      <c r="S58" s="222">
        <f t="shared" si="27"/>
        <v>19</v>
      </c>
      <c r="T58" s="222">
        <f t="shared" si="27"/>
        <v>18</v>
      </c>
      <c r="U58" s="222">
        <f t="shared" si="27"/>
        <v>12</v>
      </c>
      <c r="V58" s="224">
        <f>SUM(V59:V67)</f>
        <v>0</v>
      </c>
      <c r="W58" s="224" t="s">
        <v>45</v>
      </c>
      <c r="X58" s="222">
        <f>SUM(X59:X71)</f>
        <v>24</v>
      </c>
      <c r="Y58" s="222">
        <f>SUM(Y59:Y71)</f>
        <v>24</v>
      </c>
      <c r="Z58" s="222">
        <f>SUM(Z59:Z71)</f>
        <v>24</v>
      </c>
      <c r="AA58" s="222">
        <f>SUM(AA59:AA67)</f>
        <v>0</v>
      </c>
      <c r="AB58" s="222">
        <f>SUM(AB59:AB67)</f>
        <v>0</v>
      </c>
      <c r="AC58" s="225">
        <f>SUM(AC59:AC67)</f>
        <v>0</v>
      </c>
      <c r="AD58" s="225">
        <f>SUM(AD59:AD67)</f>
        <v>0</v>
      </c>
      <c r="AE58" s="225">
        <f aca="true" t="shared" si="28" ref="AE58:AJ58">SUM(AE59:AE71)</f>
        <v>22</v>
      </c>
      <c r="AF58" s="225">
        <f t="shared" si="28"/>
        <v>30</v>
      </c>
      <c r="AG58" s="225">
        <f t="shared" si="28"/>
        <v>30</v>
      </c>
      <c r="AH58" s="225">
        <f t="shared" si="28"/>
        <v>30</v>
      </c>
      <c r="AI58" s="225">
        <f t="shared" si="28"/>
        <v>30</v>
      </c>
      <c r="AJ58" s="225">
        <f t="shared" si="28"/>
        <v>31</v>
      </c>
      <c r="AK58" s="225">
        <f aca="true" t="shared" si="29" ref="AK58:AQ58">SUM(AK59:AK69)</f>
        <v>24</v>
      </c>
      <c r="AL58" s="225">
        <f t="shared" si="29"/>
        <v>24</v>
      </c>
      <c r="AM58" s="225">
        <f t="shared" si="29"/>
        <v>24</v>
      </c>
      <c r="AN58" s="225">
        <f t="shared" si="29"/>
        <v>22</v>
      </c>
      <c r="AO58" s="225">
        <f t="shared" si="29"/>
        <v>17</v>
      </c>
      <c r="AP58" s="225">
        <f t="shared" si="29"/>
        <v>12</v>
      </c>
      <c r="AQ58" s="222">
        <f t="shared" si="29"/>
        <v>13</v>
      </c>
      <c r="AR58" s="222"/>
      <c r="AS58" s="222"/>
      <c r="AT58" s="222"/>
      <c r="AU58" s="238"/>
      <c r="AV58" s="238" t="s">
        <v>45</v>
      </c>
      <c r="AW58" s="238" t="s">
        <v>45</v>
      </c>
      <c r="AX58" s="238" t="s">
        <v>45</v>
      </c>
      <c r="AY58" s="238" t="s">
        <v>45</v>
      </c>
      <c r="AZ58" s="238" t="s">
        <v>45</v>
      </c>
      <c r="BA58" s="238" t="s">
        <v>45</v>
      </c>
      <c r="BB58" s="238" t="s">
        <v>45</v>
      </c>
      <c r="BC58" s="238" t="s">
        <v>45</v>
      </c>
      <c r="BD58" s="222"/>
      <c r="BE58" s="222">
        <f>SUM(BE59:BE69)</f>
        <v>700</v>
      </c>
      <c r="BF58" s="99"/>
    </row>
    <row r="59" spans="1:58" ht="27.75" customHeight="1">
      <c r="A59" s="377"/>
      <c r="B59" s="255" t="s">
        <v>194</v>
      </c>
      <c r="C59" s="247" t="s">
        <v>21</v>
      </c>
      <c r="D59" s="247">
        <v>2</v>
      </c>
      <c r="E59" s="247">
        <v>2</v>
      </c>
      <c r="F59" s="247">
        <v>4</v>
      </c>
      <c r="G59" s="247">
        <v>2</v>
      </c>
      <c r="H59" s="247">
        <v>2</v>
      </c>
      <c r="I59" s="247">
        <v>2</v>
      </c>
      <c r="J59" s="247">
        <v>2</v>
      </c>
      <c r="K59" s="247">
        <v>2</v>
      </c>
      <c r="L59" s="247">
        <v>2</v>
      </c>
      <c r="M59" s="247">
        <v>2</v>
      </c>
      <c r="N59" s="247">
        <v>2</v>
      </c>
      <c r="O59" s="247">
        <v>2</v>
      </c>
      <c r="P59" s="247">
        <v>4</v>
      </c>
      <c r="Q59" s="247">
        <v>2</v>
      </c>
      <c r="R59" s="247">
        <v>2</v>
      </c>
      <c r="S59" s="247">
        <v>3</v>
      </c>
      <c r="T59" s="247"/>
      <c r="U59" s="240"/>
      <c r="V59" s="238" t="s">
        <v>45</v>
      </c>
      <c r="W59" s="238" t="s">
        <v>45</v>
      </c>
      <c r="X59" s="247"/>
      <c r="Y59" s="247"/>
      <c r="Z59" s="247"/>
      <c r="AA59" s="250"/>
      <c r="AB59" s="250"/>
      <c r="AC59" s="250"/>
      <c r="AD59" s="250"/>
      <c r="AE59" s="251"/>
      <c r="AF59" s="251"/>
      <c r="AG59" s="251"/>
      <c r="AH59" s="251"/>
      <c r="AI59" s="251"/>
      <c r="AJ59" s="248"/>
      <c r="AK59" s="248"/>
      <c r="AL59" s="248"/>
      <c r="AM59" s="248"/>
      <c r="AN59" s="248"/>
      <c r="AO59" s="240"/>
      <c r="AP59" s="240"/>
      <c r="AQ59" s="240"/>
      <c r="AR59" s="249"/>
      <c r="AS59" s="249"/>
      <c r="AT59" s="249"/>
      <c r="AU59" s="263" t="s">
        <v>45</v>
      </c>
      <c r="AV59" s="263" t="s">
        <v>45</v>
      </c>
      <c r="AW59" s="263" t="s">
        <v>45</v>
      </c>
      <c r="AX59" s="263" t="s">
        <v>45</v>
      </c>
      <c r="AY59" s="263" t="s">
        <v>45</v>
      </c>
      <c r="AZ59" s="263" t="s">
        <v>45</v>
      </c>
      <c r="BA59" s="263" t="s">
        <v>45</v>
      </c>
      <c r="BB59" s="263" t="s">
        <v>45</v>
      </c>
      <c r="BC59" s="263" t="s">
        <v>45</v>
      </c>
      <c r="BD59" s="100"/>
      <c r="BE59" s="213">
        <f aca="true" t="shared" si="30" ref="BE59:BE69">SUM(D59:BD59)</f>
        <v>37</v>
      </c>
      <c r="BF59" s="99"/>
    </row>
    <row r="60" spans="1:58" ht="22.5" customHeight="1">
      <c r="A60" s="377"/>
      <c r="B60" s="255" t="s">
        <v>195</v>
      </c>
      <c r="C60" s="247" t="s">
        <v>272</v>
      </c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0"/>
      <c r="V60" s="238" t="s">
        <v>45</v>
      </c>
      <c r="W60" s="238" t="s">
        <v>45</v>
      </c>
      <c r="X60" s="247">
        <v>4</v>
      </c>
      <c r="Y60" s="247">
        <v>2</v>
      </c>
      <c r="Z60" s="247">
        <v>2</v>
      </c>
      <c r="AA60" s="250"/>
      <c r="AB60" s="250"/>
      <c r="AC60" s="250"/>
      <c r="AD60" s="250"/>
      <c r="AE60" s="251">
        <v>2</v>
      </c>
      <c r="AF60" s="251">
        <v>2</v>
      </c>
      <c r="AG60" s="251">
        <v>2</v>
      </c>
      <c r="AH60" s="251">
        <v>2</v>
      </c>
      <c r="AI60" s="251">
        <v>2</v>
      </c>
      <c r="AJ60" s="248">
        <v>4</v>
      </c>
      <c r="AK60" s="248">
        <v>2</v>
      </c>
      <c r="AL60" s="248">
        <v>2</v>
      </c>
      <c r="AM60" s="248">
        <v>2</v>
      </c>
      <c r="AN60" s="248">
        <v>2</v>
      </c>
      <c r="AO60" s="240">
        <v>2</v>
      </c>
      <c r="AP60" s="240">
        <v>2</v>
      </c>
      <c r="AQ60" s="240"/>
      <c r="AR60" s="249"/>
      <c r="AS60" s="249"/>
      <c r="AT60" s="249"/>
      <c r="AU60" s="263" t="s">
        <v>45</v>
      </c>
      <c r="AV60" s="263" t="s">
        <v>45</v>
      </c>
      <c r="AW60" s="263" t="s">
        <v>45</v>
      </c>
      <c r="AX60" s="263" t="s">
        <v>45</v>
      </c>
      <c r="AY60" s="263" t="s">
        <v>45</v>
      </c>
      <c r="AZ60" s="263" t="s">
        <v>45</v>
      </c>
      <c r="BA60" s="263" t="s">
        <v>45</v>
      </c>
      <c r="BB60" s="263" t="s">
        <v>45</v>
      </c>
      <c r="BC60" s="263" t="s">
        <v>45</v>
      </c>
      <c r="BD60" s="100"/>
      <c r="BE60" s="213">
        <f t="shared" si="30"/>
        <v>34</v>
      </c>
      <c r="BF60" s="99"/>
    </row>
    <row r="61" spans="1:58" ht="21.75" customHeight="1">
      <c r="A61" s="377"/>
      <c r="B61" s="255" t="s">
        <v>243</v>
      </c>
      <c r="C61" s="247" t="s">
        <v>23</v>
      </c>
      <c r="D61" s="247"/>
      <c r="E61" s="247">
        <v>2</v>
      </c>
      <c r="F61" s="247">
        <v>2</v>
      </c>
      <c r="G61" s="247"/>
      <c r="H61" s="247">
        <v>2</v>
      </c>
      <c r="I61" s="247"/>
      <c r="J61" s="247">
        <v>2</v>
      </c>
      <c r="K61" s="247">
        <v>2</v>
      </c>
      <c r="L61" s="247">
        <v>2</v>
      </c>
      <c r="M61" s="247">
        <v>2</v>
      </c>
      <c r="N61" s="247">
        <v>2</v>
      </c>
      <c r="O61" s="247">
        <v>2</v>
      </c>
      <c r="P61" s="247">
        <v>2</v>
      </c>
      <c r="Q61" s="247">
        <v>2</v>
      </c>
      <c r="R61" s="247">
        <v>2</v>
      </c>
      <c r="S61" s="247">
        <v>2</v>
      </c>
      <c r="T61" s="247">
        <v>2</v>
      </c>
      <c r="U61" s="240">
        <v>2</v>
      </c>
      <c r="V61" s="238" t="s">
        <v>45</v>
      </c>
      <c r="W61" s="238" t="s">
        <v>45</v>
      </c>
      <c r="X61" s="247">
        <v>2</v>
      </c>
      <c r="Y61" s="247">
        <v>2</v>
      </c>
      <c r="Z61" s="247">
        <v>4</v>
      </c>
      <c r="AA61" s="250"/>
      <c r="AB61" s="250"/>
      <c r="AC61" s="250"/>
      <c r="AD61" s="250"/>
      <c r="AE61" s="251">
        <v>2</v>
      </c>
      <c r="AF61" s="251">
        <v>4</v>
      </c>
      <c r="AG61" s="251">
        <v>4</v>
      </c>
      <c r="AH61" s="251">
        <v>2</v>
      </c>
      <c r="AI61" s="251">
        <v>2</v>
      </c>
      <c r="AJ61" s="248">
        <v>4</v>
      </c>
      <c r="AK61" s="248">
        <v>4</v>
      </c>
      <c r="AL61" s="248">
        <v>2</v>
      </c>
      <c r="AM61" s="248">
        <v>4</v>
      </c>
      <c r="AN61" s="248">
        <v>2</v>
      </c>
      <c r="AO61" s="240"/>
      <c r="AP61" s="240">
        <v>2</v>
      </c>
      <c r="AQ61" s="240"/>
      <c r="AR61" s="249"/>
      <c r="AS61" s="249"/>
      <c r="AT61" s="249"/>
      <c r="AU61" s="263" t="s">
        <v>45</v>
      </c>
      <c r="AV61" s="263" t="s">
        <v>45</v>
      </c>
      <c r="AW61" s="263" t="s">
        <v>45</v>
      </c>
      <c r="AX61" s="263" t="s">
        <v>45</v>
      </c>
      <c r="AY61" s="263" t="s">
        <v>45</v>
      </c>
      <c r="AZ61" s="263" t="s">
        <v>45</v>
      </c>
      <c r="BA61" s="263" t="s">
        <v>45</v>
      </c>
      <c r="BB61" s="263" t="s">
        <v>45</v>
      </c>
      <c r="BC61" s="263" t="s">
        <v>45</v>
      </c>
      <c r="BD61" s="100"/>
      <c r="BE61" s="213">
        <f t="shared" si="30"/>
        <v>70</v>
      </c>
      <c r="BF61" s="99"/>
    </row>
    <row r="62" spans="1:58" ht="44.25" customHeight="1">
      <c r="A62" s="377"/>
      <c r="B62" s="255" t="s">
        <v>197</v>
      </c>
      <c r="C62" s="279" t="s">
        <v>255</v>
      </c>
      <c r="D62" s="247">
        <v>2</v>
      </c>
      <c r="E62" s="247">
        <v>4</v>
      </c>
      <c r="F62" s="247">
        <v>2</v>
      </c>
      <c r="G62" s="247">
        <v>2</v>
      </c>
      <c r="H62" s="247">
        <v>2</v>
      </c>
      <c r="I62" s="247">
        <v>2</v>
      </c>
      <c r="J62" s="247">
        <v>2</v>
      </c>
      <c r="K62" s="247">
        <v>2</v>
      </c>
      <c r="L62" s="247">
        <v>2</v>
      </c>
      <c r="M62" s="247">
        <v>2</v>
      </c>
      <c r="N62" s="247">
        <v>2</v>
      </c>
      <c r="O62" s="247">
        <v>4</v>
      </c>
      <c r="P62" s="247">
        <v>2</v>
      </c>
      <c r="Q62" s="247">
        <v>4</v>
      </c>
      <c r="R62" s="247">
        <v>2</v>
      </c>
      <c r="S62" s="247">
        <v>2</v>
      </c>
      <c r="T62" s="247">
        <v>2</v>
      </c>
      <c r="U62" s="240">
        <v>2</v>
      </c>
      <c r="V62" s="238" t="s">
        <v>45</v>
      </c>
      <c r="W62" s="238" t="s">
        <v>45</v>
      </c>
      <c r="X62" s="247"/>
      <c r="Y62" s="247"/>
      <c r="Z62" s="247"/>
      <c r="AA62" s="250"/>
      <c r="AB62" s="250"/>
      <c r="AC62" s="250"/>
      <c r="AD62" s="250"/>
      <c r="AE62" s="251"/>
      <c r="AF62" s="251"/>
      <c r="AG62" s="251"/>
      <c r="AH62" s="251"/>
      <c r="AI62" s="251"/>
      <c r="AJ62" s="248"/>
      <c r="AK62" s="248"/>
      <c r="AL62" s="248"/>
      <c r="AM62" s="248"/>
      <c r="AN62" s="248"/>
      <c r="AO62" s="240"/>
      <c r="AP62" s="240"/>
      <c r="AQ62" s="240"/>
      <c r="AR62" s="249"/>
      <c r="AS62" s="249"/>
      <c r="AT62" s="249"/>
      <c r="AU62" s="263" t="s">
        <v>45</v>
      </c>
      <c r="AV62" s="263" t="s">
        <v>45</v>
      </c>
      <c r="AW62" s="263" t="s">
        <v>45</v>
      </c>
      <c r="AX62" s="263" t="s">
        <v>45</v>
      </c>
      <c r="AY62" s="263" t="s">
        <v>45</v>
      </c>
      <c r="AZ62" s="263" t="s">
        <v>45</v>
      </c>
      <c r="BA62" s="263" t="s">
        <v>45</v>
      </c>
      <c r="BB62" s="263" t="s">
        <v>45</v>
      </c>
      <c r="BC62" s="263" t="s">
        <v>45</v>
      </c>
      <c r="BD62" s="100"/>
      <c r="BE62" s="303">
        <f t="shared" si="30"/>
        <v>42</v>
      </c>
      <c r="BF62" s="99"/>
    </row>
    <row r="63" spans="1:58" ht="21" customHeight="1">
      <c r="A63" s="377"/>
      <c r="B63" s="255" t="s">
        <v>256</v>
      </c>
      <c r="C63" s="247" t="s">
        <v>25</v>
      </c>
      <c r="D63" s="247">
        <v>2</v>
      </c>
      <c r="E63" s="247">
        <v>2</v>
      </c>
      <c r="F63" s="247">
        <v>2</v>
      </c>
      <c r="G63" s="247">
        <v>2</v>
      </c>
      <c r="H63" s="247">
        <v>2</v>
      </c>
      <c r="I63" s="247">
        <v>2</v>
      </c>
      <c r="J63" s="247">
        <v>2</v>
      </c>
      <c r="K63" s="247">
        <v>2</v>
      </c>
      <c r="L63" s="247">
        <v>2</v>
      </c>
      <c r="M63" s="247">
        <v>2</v>
      </c>
      <c r="N63" s="247">
        <v>2</v>
      </c>
      <c r="O63" s="247">
        <v>2</v>
      </c>
      <c r="P63" s="247">
        <v>2</v>
      </c>
      <c r="Q63" s="247">
        <v>2</v>
      </c>
      <c r="R63" s="247">
        <v>2</v>
      </c>
      <c r="S63" s="247">
        <v>2</v>
      </c>
      <c r="T63" s="247">
        <v>2</v>
      </c>
      <c r="U63" s="240">
        <v>2</v>
      </c>
      <c r="V63" s="238" t="s">
        <v>45</v>
      </c>
      <c r="W63" s="238" t="s">
        <v>45</v>
      </c>
      <c r="X63" s="247">
        <v>2</v>
      </c>
      <c r="Y63" s="247">
        <v>2</v>
      </c>
      <c r="Z63" s="247">
        <v>4</v>
      </c>
      <c r="AA63" s="250"/>
      <c r="AB63" s="250"/>
      <c r="AC63" s="250"/>
      <c r="AD63" s="250"/>
      <c r="AE63" s="251">
        <v>2</v>
      </c>
      <c r="AF63" s="251">
        <v>4</v>
      </c>
      <c r="AG63" s="251">
        <v>2</v>
      </c>
      <c r="AH63" s="251">
        <v>4</v>
      </c>
      <c r="AI63" s="251">
        <v>4</v>
      </c>
      <c r="AJ63" s="248"/>
      <c r="AK63" s="251">
        <v>2</v>
      </c>
      <c r="AL63" s="251">
        <v>2</v>
      </c>
      <c r="AM63" s="251">
        <v>2</v>
      </c>
      <c r="AN63" s="251">
        <v>4</v>
      </c>
      <c r="AO63" s="240">
        <v>2</v>
      </c>
      <c r="AP63" s="240"/>
      <c r="AQ63" s="240"/>
      <c r="AR63" s="249"/>
      <c r="AS63" s="249"/>
      <c r="AT63" s="249"/>
      <c r="AU63" s="263" t="s">
        <v>45</v>
      </c>
      <c r="AV63" s="263" t="s">
        <v>45</v>
      </c>
      <c r="AW63" s="263" t="s">
        <v>45</v>
      </c>
      <c r="AX63" s="263" t="s">
        <v>45</v>
      </c>
      <c r="AY63" s="263" t="s">
        <v>45</v>
      </c>
      <c r="AZ63" s="263" t="s">
        <v>45</v>
      </c>
      <c r="BA63" s="263" t="s">
        <v>45</v>
      </c>
      <c r="BB63" s="263" t="s">
        <v>45</v>
      </c>
      <c r="BC63" s="263" t="s">
        <v>45</v>
      </c>
      <c r="BD63" s="100"/>
      <c r="BE63" s="213">
        <f t="shared" si="30"/>
        <v>72</v>
      </c>
      <c r="BF63" s="99"/>
    </row>
    <row r="64" spans="1:58" ht="19.5" customHeight="1">
      <c r="A64" s="377"/>
      <c r="B64" s="255" t="s">
        <v>228</v>
      </c>
      <c r="C64" s="247" t="s">
        <v>29</v>
      </c>
      <c r="D64" s="247">
        <v>2</v>
      </c>
      <c r="E64" s="247"/>
      <c r="F64" s="247">
        <v>2</v>
      </c>
      <c r="G64" s="247"/>
      <c r="H64" s="247">
        <v>2</v>
      </c>
      <c r="I64" s="247"/>
      <c r="J64" s="247">
        <v>2</v>
      </c>
      <c r="K64" s="247"/>
      <c r="L64" s="247">
        <v>2</v>
      </c>
      <c r="M64" s="247"/>
      <c r="N64" s="247">
        <v>2</v>
      </c>
      <c r="O64" s="247"/>
      <c r="P64" s="247">
        <v>2</v>
      </c>
      <c r="Q64" s="247">
        <v>2</v>
      </c>
      <c r="R64" s="247">
        <v>2</v>
      </c>
      <c r="S64" s="247">
        <v>2</v>
      </c>
      <c r="T64" s="247">
        <v>2</v>
      </c>
      <c r="U64" s="240">
        <v>2</v>
      </c>
      <c r="V64" s="238" t="s">
        <v>45</v>
      </c>
      <c r="W64" s="238" t="s">
        <v>45</v>
      </c>
      <c r="X64" s="247">
        <v>2</v>
      </c>
      <c r="Y64" s="247">
        <v>2</v>
      </c>
      <c r="Z64" s="247">
        <v>2</v>
      </c>
      <c r="AA64" s="250"/>
      <c r="AB64" s="250"/>
      <c r="AC64" s="250"/>
      <c r="AD64" s="250"/>
      <c r="AE64" s="251">
        <v>2</v>
      </c>
      <c r="AF64" s="251">
        <v>2</v>
      </c>
      <c r="AG64" s="251">
        <v>4</v>
      </c>
      <c r="AH64" s="251">
        <v>4</v>
      </c>
      <c r="AI64" s="251">
        <v>4</v>
      </c>
      <c r="AJ64" s="248">
        <v>3</v>
      </c>
      <c r="AK64" s="251">
        <v>2</v>
      </c>
      <c r="AL64" s="251">
        <v>2</v>
      </c>
      <c r="AM64" s="251">
        <v>2</v>
      </c>
      <c r="AN64" s="251">
        <v>2</v>
      </c>
      <c r="AO64" s="240"/>
      <c r="AP64" s="240"/>
      <c r="AQ64" s="240"/>
      <c r="AR64" s="249"/>
      <c r="AS64" s="249"/>
      <c r="AT64" s="249"/>
      <c r="AU64" s="263" t="s">
        <v>45</v>
      </c>
      <c r="AV64" s="263" t="s">
        <v>45</v>
      </c>
      <c r="AW64" s="263" t="s">
        <v>45</v>
      </c>
      <c r="AX64" s="263" t="s">
        <v>45</v>
      </c>
      <c r="AY64" s="263" t="s">
        <v>45</v>
      </c>
      <c r="AZ64" s="263" t="s">
        <v>45</v>
      </c>
      <c r="BA64" s="263" t="s">
        <v>45</v>
      </c>
      <c r="BB64" s="263" t="s">
        <v>45</v>
      </c>
      <c r="BC64" s="263" t="s">
        <v>45</v>
      </c>
      <c r="BD64" s="100"/>
      <c r="BE64" s="220">
        <f t="shared" si="30"/>
        <v>57</v>
      </c>
      <c r="BF64" s="99"/>
    </row>
    <row r="65" spans="1:58" ht="29.25" customHeight="1">
      <c r="A65" s="377"/>
      <c r="B65" s="255" t="s">
        <v>257</v>
      </c>
      <c r="C65" s="247" t="s">
        <v>270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0"/>
      <c r="V65" s="238" t="s">
        <v>45</v>
      </c>
      <c r="W65" s="238" t="s">
        <v>45</v>
      </c>
      <c r="X65" s="247">
        <v>2</v>
      </c>
      <c r="Y65" s="247">
        <v>2</v>
      </c>
      <c r="Z65" s="247">
        <v>2</v>
      </c>
      <c r="AA65" s="250"/>
      <c r="AB65" s="250"/>
      <c r="AC65" s="250"/>
      <c r="AD65" s="250"/>
      <c r="AE65" s="251">
        <v>2</v>
      </c>
      <c r="AF65" s="251">
        <v>4</v>
      </c>
      <c r="AG65" s="251">
        <v>4</v>
      </c>
      <c r="AH65" s="251">
        <v>4</v>
      </c>
      <c r="AI65" s="251">
        <v>4</v>
      </c>
      <c r="AJ65" s="248">
        <v>4</v>
      </c>
      <c r="AK65" s="251">
        <v>2</v>
      </c>
      <c r="AL65" s="251">
        <v>2</v>
      </c>
      <c r="AM65" s="251">
        <v>2</v>
      </c>
      <c r="AN65" s="251">
        <v>2</v>
      </c>
      <c r="AO65" s="240"/>
      <c r="AP65" s="240"/>
      <c r="AQ65" s="240"/>
      <c r="AR65" s="249"/>
      <c r="AS65" s="249"/>
      <c r="AT65" s="249"/>
      <c r="AU65" s="263" t="s">
        <v>45</v>
      </c>
      <c r="AV65" s="263" t="s">
        <v>45</v>
      </c>
      <c r="AW65" s="263" t="s">
        <v>45</v>
      </c>
      <c r="AX65" s="263" t="s">
        <v>45</v>
      </c>
      <c r="AY65" s="263" t="s">
        <v>45</v>
      </c>
      <c r="AZ65" s="263" t="s">
        <v>45</v>
      </c>
      <c r="BA65" s="263" t="s">
        <v>45</v>
      </c>
      <c r="BB65" s="263" t="s">
        <v>45</v>
      </c>
      <c r="BC65" s="263" t="s">
        <v>45</v>
      </c>
      <c r="BD65" s="100"/>
      <c r="BE65" s="220">
        <f t="shared" si="30"/>
        <v>36</v>
      </c>
      <c r="BF65" s="99"/>
    </row>
    <row r="66" spans="1:58" ht="29.25" customHeight="1">
      <c r="A66" s="377"/>
      <c r="B66" s="255" t="s">
        <v>252</v>
      </c>
      <c r="C66" s="278" t="s">
        <v>251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>
        <v>2</v>
      </c>
      <c r="O66" s="247">
        <v>2</v>
      </c>
      <c r="P66" s="247">
        <v>2</v>
      </c>
      <c r="Q66" s="247"/>
      <c r="R66" s="247">
        <v>2</v>
      </c>
      <c r="S66" s="247">
        <v>2</v>
      </c>
      <c r="T66" s="247">
        <v>2</v>
      </c>
      <c r="U66" s="240"/>
      <c r="V66" s="238" t="s">
        <v>45</v>
      </c>
      <c r="W66" s="238" t="s">
        <v>45</v>
      </c>
      <c r="X66" s="247">
        <v>4</v>
      </c>
      <c r="Y66" s="247">
        <v>2</v>
      </c>
      <c r="Z66" s="247">
        <v>2</v>
      </c>
      <c r="AA66" s="250"/>
      <c r="AB66" s="250"/>
      <c r="AC66" s="250"/>
      <c r="AD66" s="250"/>
      <c r="AE66" s="251">
        <v>4</v>
      </c>
      <c r="AF66" s="251">
        <v>2</v>
      </c>
      <c r="AG66" s="251">
        <v>4</v>
      </c>
      <c r="AH66" s="251">
        <v>4</v>
      </c>
      <c r="AI66" s="251">
        <v>2</v>
      </c>
      <c r="AJ66" s="248">
        <v>4</v>
      </c>
      <c r="AK66" s="251">
        <v>2</v>
      </c>
      <c r="AL66" s="251">
        <v>2</v>
      </c>
      <c r="AM66" s="251">
        <v>2</v>
      </c>
      <c r="AN66" s="251">
        <v>2</v>
      </c>
      <c r="AO66" s="240"/>
      <c r="AP66" s="240"/>
      <c r="AQ66" s="240"/>
      <c r="AR66" s="250"/>
      <c r="AS66" s="249"/>
      <c r="AT66" s="249"/>
      <c r="AU66" s="263" t="s">
        <v>45</v>
      </c>
      <c r="AV66" s="263" t="s">
        <v>45</v>
      </c>
      <c r="AW66" s="263" t="s">
        <v>45</v>
      </c>
      <c r="AX66" s="263" t="s">
        <v>45</v>
      </c>
      <c r="AY66" s="263" t="s">
        <v>45</v>
      </c>
      <c r="AZ66" s="263" t="s">
        <v>45</v>
      </c>
      <c r="BA66" s="263" t="s">
        <v>45</v>
      </c>
      <c r="BB66" s="263" t="s">
        <v>45</v>
      </c>
      <c r="BC66" s="263" t="s">
        <v>45</v>
      </c>
      <c r="BD66" s="100"/>
      <c r="BE66" s="220">
        <f t="shared" si="30"/>
        <v>48</v>
      </c>
      <c r="BF66" s="99"/>
    </row>
    <row r="67" spans="1:58" ht="24" customHeight="1">
      <c r="A67" s="377"/>
      <c r="B67" s="255" t="s">
        <v>258</v>
      </c>
      <c r="C67" s="278" t="s">
        <v>32</v>
      </c>
      <c r="D67" s="247">
        <v>2</v>
      </c>
      <c r="E67" s="247">
        <v>4</v>
      </c>
      <c r="F67" s="247">
        <v>2</v>
      </c>
      <c r="G67" s="247">
        <v>4</v>
      </c>
      <c r="H67" s="247">
        <v>2</v>
      </c>
      <c r="I67" s="247">
        <v>2</v>
      </c>
      <c r="J67" s="247">
        <v>4</v>
      </c>
      <c r="K67" s="247">
        <v>2</v>
      </c>
      <c r="L67" s="247">
        <v>4</v>
      </c>
      <c r="M67" s="247">
        <v>2</v>
      </c>
      <c r="N67" s="247">
        <v>2</v>
      </c>
      <c r="O67" s="247">
        <v>2</v>
      </c>
      <c r="P67" s="247">
        <v>4</v>
      </c>
      <c r="Q67" s="247">
        <v>2</v>
      </c>
      <c r="R67" s="247">
        <v>4</v>
      </c>
      <c r="S67" s="247">
        <v>2</v>
      </c>
      <c r="T67" s="247">
        <v>4</v>
      </c>
      <c r="U67" s="240">
        <v>2</v>
      </c>
      <c r="V67" s="238" t="s">
        <v>45</v>
      </c>
      <c r="W67" s="238" t="s">
        <v>45</v>
      </c>
      <c r="X67" s="247">
        <v>2</v>
      </c>
      <c r="Y67" s="247">
        <v>4</v>
      </c>
      <c r="Z67" s="247">
        <v>2</v>
      </c>
      <c r="AA67" s="250"/>
      <c r="AB67" s="250"/>
      <c r="AC67" s="250"/>
      <c r="AD67" s="250"/>
      <c r="AE67" s="251">
        <v>4</v>
      </c>
      <c r="AF67" s="251">
        <v>6</v>
      </c>
      <c r="AG67" s="248">
        <v>4</v>
      </c>
      <c r="AH67" s="251">
        <v>4</v>
      </c>
      <c r="AI67" s="251">
        <v>4</v>
      </c>
      <c r="AJ67" s="248">
        <v>4</v>
      </c>
      <c r="AK67" s="251">
        <v>4</v>
      </c>
      <c r="AL67" s="251">
        <v>4</v>
      </c>
      <c r="AM67" s="251">
        <v>4</v>
      </c>
      <c r="AN67" s="251">
        <v>2</v>
      </c>
      <c r="AO67" s="240">
        <v>4</v>
      </c>
      <c r="AP67" s="240">
        <v>2</v>
      </c>
      <c r="AQ67" s="240">
        <v>4</v>
      </c>
      <c r="AR67" s="250"/>
      <c r="AS67" s="249"/>
      <c r="AT67" s="249"/>
      <c r="AU67" s="263" t="s">
        <v>45</v>
      </c>
      <c r="AV67" s="263" t="s">
        <v>45</v>
      </c>
      <c r="AW67" s="263" t="s">
        <v>45</v>
      </c>
      <c r="AX67" s="263" t="s">
        <v>45</v>
      </c>
      <c r="AY67" s="263" t="s">
        <v>45</v>
      </c>
      <c r="AZ67" s="263" t="s">
        <v>45</v>
      </c>
      <c r="BA67" s="263" t="s">
        <v>45</v>
      </c>
      <c r="BB67" s="263" t="s">
        <v>45</v>
      </c>
      <c r="BC67" s="263" t="s">
        <v>45</v>
      </c>
      <c r="BD67" s="100"/>
      <c r="BE67" s="220">
        <f t="shared" si="30"/>
        <v>108</v>
      </c>
      <c r="BF67" s="99"/>
    </row>
    <row r="68" spans="1:58" ht="24.75" customHeight="1">
      <c r="A68" s="377"/>
      <c r="B68" s="255" t="s">
        <v>253</v>
      </c>
      <c r="C68" s="278" t="s">
        <v>27</v>
      </c>
      <c r="D68" s="247">
        <v>2</v>
      </c>
      <c r="E68" s="247">
        <v>4</v>
      </c>
      <c r="F68" s="247">
        <v>4</v>
      </c>
      <c r="G68" s="247">
        <v>4</v>
      </c>
      <c r="H68" s="247">
        <v>4</v>
      </c>
      <c r="I68" s="247">
        <v>2</v>
      </c>
      <c r="J68" s="247">
        <v>2</v>
      </c>
      <c r="K68" s="247">
        <v>2</v>
      </c>
      <c r="L68" s="247">
        <v>2</v>
      </c>
      <c r="M68" s="247">
        <v>2</v>
      </c>
      <c r="N68" s="247">
        <v>2</v>
      </c>
      <c r="O68" s="247">
        <v>2</v>
      </c>
      <c r="P68" s="247">
        <v>2</v>
      </c>
      <c r="Q68" s="247">
        <v>2</v>
      </c>
      <c r="R68" s="247">
        <v>2</v>
      </c>
      <c r="S68" s="247">
        <v>2</v>
      </c>
      <c r="T68" s="247">
        <v>2</v>
      </c>
      <c r="U68" s="240">
        <v>2</v>
      </c>
      <c r="V68" s="238" t="s">
        <v>45</v>
      </c>
      <c r="W68" s="238" t="s">
        <v>45</v>
      </c>
      <c r="X68" s="247">
        <v>4</v>
      </c>
      <c r="Y68" s="247">
        <v>4</v>
      </c>
      <c r="Z68" s="247">
        <v>4</v>
      </c>
      <c r="AA68" s="250"/>
      <c r="AB68" s="250"/>
      <c r="AC68" s="250"/>
      <c r="AD68" s="250"/>
      <c r="AE68" s="251">
        <v>2</v>
      </c>
      <c r="AF68" s="251">
        <v>4</v>
      </c>
      <c r="AG68" s="248">
        <v>4</v>
      </c>
      <c r="AH68" s="251">
        <v>4</v>
      </c>
      <c r="AI68" s="251">
        <v>4</v>
      </c>
      <c r="AJ68" s="248">
        <v>4</v>
      </c>
      <c r="AK68" s="251">
        <v>4</v>
      </c>
      <c r="AL68" s="251">
        <v>4</v>
      </c>
      <c r="AM68" s="251">
        <v>4</v>
      </c>
      <c r="AN68" s="251">
        <v>4</v>
      </c>
      <c r="AO68" s="240">
        <v>6</v>
      </c>
      <c r="AP68" s="240">
        <v>6</v>
      </c>
      <c r="AQ68" s="240">
        <v>9</v>
      </c>
      <c r="AR68" s="250"/>
      <c r="AS68" s="249"/>
      <c r="AT68" s="249"/>
      <c r="AU68" s="263" t="s">
        <v>45</v>
      </c>
      <c r="AV68" s="263" t="s">
        <v>45</v>
      </c>
      <c r="AW68" s="263" t="s">
        <v>45</v>
      </c>
      <c r="AX68" s="263" t="s">
        <v>45</v>
      </c>
      <c r="AY68" s="263" t="s">
        <v>45</v>
      </c>
      <c r="AZ68" s="263" t="s">
        <v>45</v>
      </c>
      <c r="BA68" s="263" t="s">
        <v>45</v>
      </c>
      <c r="BB68" s="263" t="s">
        <v>45</v>
      </c>
      <c r="BC68" s="263" t="s">
        <v>45</v>
      </c>
      <c r="BD68" s="100"/>
      <c r="BE68" s="220">
        <f t="shared" si="30"/>
        <v>115</v>
      </c>
      <c r="BF68" s="99"/>
    </row>
    <row r="69" spans="1:58" ht="34.5" customHeight="1">
      <c r="A69" s="377"/>
      <c r="B69" s="255" t="s">
        <v>259</v>
      </c>
      <c r="C69" s="280" t="s">
        <v>260</v>
      </c>
      <c r="D69" s="247">
        <v>2</v>
      </c>
      <c r="E69" s="247">
        <v>4</v>
      </c>
      <c r="F69" s="247">
        <v>4</v>
      </c>
      <c r="G69" s="247">
        <v>4</v>
      </c>
      <c r="H69" s="247">
        <v>4</v>
      </c>
      <c r="I69" s="247">
        <v>2</v>
      </c>
      <c r="J69" s="247">
        <v>2</v>
      </c>
      <c r="K69" s="247">
        <v>2</v>
      </c>
      <c r="L69" s="247">
        <v>2</v>
      </c>
      <c r="M69" s="247">
        <v>2</v>
      </c>
      <c r="N69" s="247">
        <v>2</v>
      </c>
      <c r="O69" s="247">
        <v>2</v>
      </c>
      <c r="P69" s="247">
        <v>2</v>
      </c>
      <c r="Q69" s="247">
        <v>4</v>
      </c>
      <c r="R69" s="247">
        <v>2</v>
      </c>
      <c r="S69" s="247">
        <v>2</v>
      </c>
      <c r="T69" s="247">
        <v>2</v>
      </c>
      <c r="U69" s="240"/>
      <c r="V69" s="238" t="s">
        <v>45</v>
      </c>
      <c r="W69" s="238" t="s">
        <v>45</v>
      </c>
      <c r="X69" s="247">
        <v>2</v>
      </c>
      <c r="Y69" s="247">
        <v>4</v>
      </c>
      <c r="Z69" s="247">
        <v>2</v>
      </c>
      <c r="AA69" s="250"/>
      <c r="AB69" s="250"/>
      <c r="AC69" s="250"/>
      <c r="AD69" s="250"/>
      <c r="AE69" s="251">
        <v>2</v>
      </c>
      <c r="AF69" s="251">
        <v>2</v>
      </c>
      <c r="AG69" s="248">
        <v>2</v>
      </c>
      <c r="AH69" s="251">
        <v>2</v>
      </c>
      <c r="AI69" s="251">
        <v>4</v>
      </c>
      <c r="AJ69" s="248">
        <v>4</v>
      </c>
      <c r="AK69" s="251">
        <v>2</v>
      </c>
      <c r="AL69" s="251">
        <v>4</v>
      </c>
      <c r="AM69" s="251">
        <v>2</v>
      </c>
      <c r="AN69" s="251">
        <v>2</v>
      </c>
      <c r="AO69" s="240">
        <v>3</v>
      </c>
      <c r="AP69" s="240"/>
      <c r="AQ69" s="240"/>
      <c r="AR69" s="250"/>
      <c r="AS69" s="249"/>
      <c r="AT69" s="249"/>
      <c r="AU69" s="263" t="s">
        <v>45</v>
      </c>
      <c r="AV69" s="263" t="s">
        <v>45</v>
      </c>
      <c r="AW69" s="263" t="s">
        <v>45</v>
      </c>
      <c r="AX69" s="263" t="s">
        <v>45</v>
      </c>
      <c r="AY69" s="263" t="s">
        <v>45</v>
      </c>
      <c r="AZ69" s="263" t="s">
        <v>45</v>
      </c>
      <c r="BA69" s="263" t="s">
        <v>45</v>
      </c>
      <c r="BB69" s="263" t="s">
        <v>45</v>
      </c>
      <c r="BC69" s="263" t="s">
        <v>45</v>
      </c>
      <c r="BD69" s="100"/>
      <c r="BE69" s="220">
        <f t="shared" si="30"/>
        <v>81</v>
      </c>
      <c r="BF69" s="99"/>
    </row>
    <row r="70" spans="1:58" ht="29.25" customHeight="1">
      <c r="A70" s="377"/>
      <c r="B70" s="228" t="s">
        <v>34</v>
      </c>
      <c r="C70" s="233" t="s">
        <v>76</v>
      </c>
      <c r="D70" s="228">
        <f aca="true" t="shared" si="31" ref="D70:T70">SUM(D71)</f>
        <v>2</v>
      </c>
      <c r="E70" s="228">
        <f t="shared" si="31"/>
        <v>4</v>
      </c>
      <c r="F70" s="228">
        <f t="shared" si="31"/>
        <v>4</v>
      </c>
      <c r="G70" s="228">
        <f t="shared" si="31"/>
        <v>4</v>
      </c>
      <c r="H70" s="228">
        <f t="shared" si="31"/>
        <v>4</v>
      </c>
      <c r="I70" s="228">
        <f t="shared" si="31"/>
        <v>4</v>
      </c>
      <c r="J70" s="228">
        <f t="shared" si="31"/>
        <v>2</v>
      </c>
      <c r="K70" s="228">
        <f t="shared" si="31"/>
        <v>2</v>
      </c>
      <c r="L70" s="228">
        <f t="shared" si="31"/>
        <v>0</v>
      </c>
      <c r="M70" s="228">
        <f t="shared" si="31"/>
        <v>2</v>
      </c>
      <c r="N70" s="228">
        <f t="shared" si="31"/>
        <v>0</v>
      </c>
      <c r="O70" s="228">
        <f t="shared" si="31"/>
        <v>2</v>
      </c>
      <c r="P70" s="228">
        <f t="shared" si="31"/>
        <v>0</v>
      </c>
      <c r="Q70" s="228">
        <f t="shared" si="31"/>
        <v>0</v>
      </c>
      <c r="R70" s="228">
        <f t="shared" si="31"/>
        <v>0</v>
      </c>
      <c r="S70" s="228">
        <f t="shared" si="31"/>
        <v>2</v>
      </c>
      <c r="T70" s="228">
        <f t="shared" si="31"/>
        <v>4</v>
      </c>
      <c r="U70" s="228">
        <f>SUM(U71)</f>
        <v>0</v>
      </c>
      <c r="V70" s="238" t="s">
        <v>45</v>
      </c>
      <c r="W70" s="238" t="s">
        <v>45</v>
      </c>
      <c r="X70" s="228"/>
      <c r="Y70" s="228"/>
      <c r="Z70" s="228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28"/>
      <c r="AP70" s="228"/>
      <c r="AQ70" s="228"/>
      <c r="AR70" s="228"/>
      <c r="AS70" s="228"/>
      <c r="AT70" s="228"/>
      <c r="AU70" s="238" t="s">
        <v>45</v>
      </c>
      <c r="AV70" s="238" t="s">
        <v>45</v>
      </c>
      <c r="AW70" s="238" t="s">
        <v>45</v>
      </c>
      <c r="AX70" s="238" t="s">
        <v>45</v>
      </c>
      <c r="AY70" s="238" t="s">
        <v>45</v>
      </c>
      <c r="AZ70" s="238" t="s">
        <v>45</v>
      </c>
      <c r="BA70" s="238" t="s">
        <v>45</v>
      </c>
      <c r="BB70" s="238" t="s">
        <v>45</v>
      </c>
      <c r="BC70" s="238" t="s">
        <v>45</v>
      </c>
      <c r="BD70" s="221"/>
      <c r="BE70" s="222">
        <f>SUM(BE71)</f>
        <v>36</v>
      </c>
      <c r="BF70" s="99"/>
    </row>
    <row r="71" spans="1:58" ht="29.25" customHeight="1">
      <c r="A71" s="377"/>
      <c r="B71" s="193" t="s">
        <v>248</v>
      </c>
      <c r="C71" s="285" t="s">
        <v>249</v>
      </c>
      <c r="D71" s="122">
        <v>2</v>
      </c>
      <c r="E71" s="122">
        <v>4</v>
      </c>
      <c r="F71" s="122">
        <v>4</v>
      </c>
      <c r="G71" s="122">
        <v>4</v>
      </c>
      <c r="H71" s="122">
        <v>4</v>
      </c>
      <c r="I71" s="122">
        <v>4</v>
      </c>
      <c r="J71" s="122">
        <v>2</v>
      </c>
      <c r="K71" s="122">
        <v>2</v>
      </c>
      <c r="L71" s="122"/>
      <c r="M71" s="122">
        <v>2</v>
      </c>
      <c r="N71" s="122"/>
      <c r="O71" s="122">
        <v>2</v>
      </c>
      <c r="P71" s="122"/>
      <c r="Q71" s="122"/>
      <c r="R71" s="122"/>
      <c r="S71" s="122">
        <v>2</v>
      </c>
      <c r="T71" s="122">
        <v>4</v>
      </c>
      <c r="U71" s="122"/>
      <c r="V71" s="238" t="s">
        <v>45</v>
      </c>
      <c r="W71" s="238" t="s">
        <v>45</v>
      </c>
      <c r="X71" s="122"/>
      <c r="Y71" s="122"/>
      <c r="Z71" s="122"/>
      <c r="AA71" s="181"/>
      <c r="AB71" s="181"/>
      <c r="AC71" s="181"/>
      <c r="AD71" s="181"/>
      <c r="AE71" s="181"/>
      <c r="AF71" s="106"/>
      <c r="AG71" s="106"/>
      <c r="AH71" s="106"/>
      <c r="AI71" s="106"/>
      <c r="AJ71" s="106"/>
      <c r="AK71" s="106"/>
      <c r="AL71" s="106"/>
      <c r="AM71" s="106"/>
      <c r="AN71" s="106"/>
      <c r="AO71" s="122"/>
      <c r="AP71" s="122"/>
      <c r="AQ71" s="122"/>
      <c r="AR71" s="124"/>
      <c r="AS71" s="124"/>
      <c r="AT71" s="176"/>
      <c r="AU71" s="263" t="s">
        <v>45</v>
      </c>
      <c r="AV71" s="263" t="s">
        <v>45</v>
      </c>
      <c r="AW71" s="263" t="s">
        <v>45</v>
      </c>
      <c r="AX71" s="263" t="s">
        <v>45</v>
      </c>
      <c r="AY71" s="263" t="s">
        <v>45</v>
      </c>
      <c r="AZ71" s="263" t="s">
        <v>45</v>
      </c>
      <c r="BA71" s="263" t="s">
        <v>45</v>
      </c>
      <c r="BB71" s="263" t="s">
        <v>45</v>
      </c>
      <c r="BC71" s="263" t="s">
        <v>45</v>
      </c>
      <c r="BD71" s="100"/>
      <c r="BE71" s="220">
        <f>SUM(D71:BD71)</f>
        <v>36</v>
      </c>
      <c r="BF71" s="99"/>
    </row>
    <row r="72" spans="1:58" ht="29.25" customHeight="1">
      <c r="A72" s="377"/>
      <c r="B72" s="231" t="s">
        <v>35</v>
      </c>
      <c r="C72" s="233" t="s">
        <v>113</v>
      </c>
      <c r="D72" s="228">
        <f aca="true" t="shared" si="32" ref="D72:T72">SUM(D73+D78)</f>
        <v>4</v>
      </c>
      <c r="E72" s="228">
        <f t="shared" si="32"/>
        <v>10</v>
      </c>
      <c r="F72" s="228">
        <f t="shared" si="32"/>
        <v>10</v>
      </c>
      <c r="G72" s="228">
        <f t="shared" si="32"/>
        <v>14</v>
      </c>
      <c r="H72" s="228">
        <f t="shared" si="32"/>
        <v>16</v>
      </c>
      <c r="I72" s="228">
        <f t="shared" si="32"/>
        <v>20</v>
      </c>
      <c r="J72" s="228">
        <f t="shared" si="32"/>
        <v>16</v>
      </c>
      <c r="K72" s="228">
        <f t="shared" si="32"/>
        <v>20</v>
      </c>
      <c r="L72" s="228">
        <f t="shared" si="32"/>
        <v>18</v>
      </c>
      <c r="M72" s="228">
        <f t="shared" si="32"/>
        <v>14</v>
      </c>
      <c r="N72" s="228">
        <f t="shared" si="32"/>
        <v>18</v>
      </c>
      <c r="O72" s="228">
        <f t="shared" si="32"/>
        <v>18</v>
      </c>
      <c r="P72" s="228">
        <f t="shared" si="32"/>
        <v>14</v>
      </c>
      <c r="Q72" s="228">
        <f t="shared" si="32"/>
        <v>16</v>
      </c>
      <c r="R72" s="228">
        <f t="shared" si="32"/>
        <v>16</v>
      </c>
      <c r="S72" s="228">
        <f t="shared" si="32"/>
        <v>16</v>
      </c>
      <c r="T72" s="228">
        <f t="shared" si="32"/>
        <v>14</v>
      </c>
      <c r="U72" s="238">
        <f>SUM(U73+U78)</f>
        <v>0</v>
      </c>
      <c r="V72" s="238" t="s">
        <v>45</v>
      </c>
      <c r="W72" s="238" t="s">
        <v>45</v>
      </c>
      <c r="X72" s="228">
        <f aca="true" t="shared" si="33" ref="X72:AN72">SUM(X73+X78)</f>
        <v>12</v>
      </c>
      <c r="Y72" s="228">
        <f t="shared" si="33"/>
        <v>12</v>
      </c>
      <c r="Z72" s="228">
        <f t="shared" si="33"/>
        <v>12</v>
      </c>
      <c r="AA72" s="228">
        <f t="shared" si="33"/>
        <v>36</v>
      </c>
      <c r="AB72" s="228">
        <f t="shared" si="33"/>
        <v>36</v>
      </c>
      <c r="AC72" s="234">
        <f t="shared" si="33"/>
        <v>30</v>
      </c>
      <c r="AD72" s="234">
        <f t="shared" si="33"/>
        <v>36</v>
      </c>
      <c r="AE72" s="234">
        <f t="shared" si="33"/>
        <v>6</v>
      </c>
      <c r="AF72" s="234">
        <f t="shared" si="33"/>
        <v>6</v>
      </c>
      <c r="AG72" s="234">
        <f t="shared" si="33"/>
        <v>6</v>
      </c>
      <c r="AH72" s="234">
        <f t="shared" si="33"/>
        <v>6</v>
      </c>
      <c r="AI72" s="234">
        <f t="shared" si="33"/>
        <v>6</v>
      </c>
      <c r="AJ72" s="234">
        <f t="shared" si="33"/>
        <v>6</v>
      </c>
      <c r="AK72" s="234">
        <f t="shared" si="33"/>
        <v>12</v>
      </c>
      <c r="AL72" s="234">
        <f t="shared" si="33"/>
        <v>12</v>
      </c>
      <c r="AM72" s="234">
        <f t="shared" si="33"/>
        <v>12</v>
      </c>
      <c r="AN72" s="234">
        <f t="shared" si="33"/>
        <v>6</v>
      </c>
      <c r="AO72" s="234">
        <f>AO73+AO78</f>
        <v>12</v>
      </c>
      <c r="AP72" s="271">
        <f>SUM(AP73+AP78)</f>
        <v>24</v>
      </c>
      <c r="AQ72" s="228">
        <f>SUM(AQ73+AQ78)</f>
        <v>24</v>
      </c>
      <c r="AR72" s="272">
        <f>SUM(AR73+AR78)</f>
        <v>36</v>
      </c>
      <c r="AS72" s="228">
        <f>SUM(AS73+AS78)</f>
        <v>36</v>
      </c>
      <c r="AT72" s="228">
        <f>SUM(AT73+AT78)</f>
        <v>36</v>
      </c>
      <c r="AU72" s="228">
        <f>SUM(AU78)</f>
        <v>6</v>
      </c>
      <c r="AV72" s="228" t="s">
        <v>45</v>
      </c>
      <c r="AW72" s="228" t="s">
        <v>45</v>
      </c>
      <c r="AX72" s="228" t="s">
        <v>45</v>
      </c>
      <c r="AY72" s="228" t="s">
        <v>45</v>
      </c>
      <c r="AZ72" s="228" t="s">
        <v>45</v>
      </c>
      <c r="BA72" s="228" t="s">
        <v>45</v>
      </c>
      <c r="BB72" s="228" t="s">
        <v>45</v>
      </c>
      <c r="BC72" s="228" t="s">
        <v>45</v>
      </c>
      <c r="BD72" s="228"/>
      <c r="BE72" s="222">
        <f>SUM(BE73+BE78)</f>
        <v>680</v>
      </c>
      <c r="BF72" s="99"/>
    </row>
    <row r="73" spans="1:58" ht="77.25" customHeight="1">
      <c r="A73" s="377"/>
      <c r="B73" s="259" t="s">
        <v>244</v>
      </c>
      <c r="C73" s="260" t="s">
        <v>262</v>
      </c>
      <c r="D73" s="228">
        <f aca="true" t="shared" si="34" ref="D73:P73">D74+D75+D76</f>
        <v>4</v>
      </c>
      <c r="E73" s="228">
        <f t="shared" si="34"/>
        <v>10</v>
      </c>
      <c r="F73" s="228">
        <f t="shared" si="34"/>
        <v>10</v>
      </c>
      <c r="G73" s="228">
        <f t="shared" si="34"/>
        <v>14</v>
      </c>
      <c r="H73" s="228">
        <f t="shared" si="34"/>
        <v>16</v>
      </c>
      <c r="I73" s="228">
        <f t="shared" si="34"/>
        <v>20</v>
      </c>
      <c r="J73" s="228">
        <f t="shared" si="34"/>
        <v>14</v>
      </c>
      <c r="K73" s="228">
        <f t="shared" si="34"/>
        <v>20</v>
      </c>
      <c r="L73" s="228">
        <f t="shared" si="34"/>
        <v>14</v>
      </c>
      <c r="M73" s="228">
        <f t="shared" si="34"/>
        <v>12</v>
      </c>
      <c r="N73" s="228">
        <f t="shared" si="34"/>
        <v>14</v>
      </c>
      <c r="O73" s="228">
        <f t="shared" si="34"/>
        <v>14</v>
      </c>
      <c r="P73" s="228">
        <f t="shared" si="34"/>
        <v>8</v>
      </c>
      <c r="Q73" s="228">
        <f>Q74+Q75+Q76</f>
        <v>12</v>
      </c>
      <c r="R73" s="228">
        <f>R74+R75+R76</f>
        <v>12</v>
      </c>
      <c r="S73" s="228">
        <f>S74+S75+S76</f>
        <v>12</v>
      </c>
      <c r="T73" s="228">
        <f>T74+T75+T76</f>
        <v>0</v>
      </c>
      <c r="U73" s="238">
        <f>SUM(U74:U77)</f>
        <v>0</v>
      </c>
      <c r="V73" s="238" t="s">
        <v>45</v>
      </c>
      <c r="W73" s="238">
        <f>SUM(W74:W77)</f>
        <v>0</v>
      </c>
      <c r="X73" s="228">
        <f>X74+X75+X76</f>
        <v>0</v>
      </c>
      <c r="Y73" s="228">
        <f>SUM(Y74:Y77)</f>
        <v>0</v>
      </c>
      <c r="Z73" s="228">
        <f>SUM(Z74:Z77)</f>
        <v>0</v>
      </c>
      <c r="AA73" s="228">
        <f>SUM(AA74:AA77)</f>
        <v>36</v>
      </c>
      <c r="AB73" s="228">
        <f>SUM(AB74:AB77)</f>
        <v>36</v>
      </c>
      <c r="AC73" s="234">
        <f>SUM(AC74:AC77)</f>
        <v>30</v>
      </c>
      <c r="AD73" s="234">
        <f aca="true" t="shared" si="35" ref="AD73:AT73">SUM(AD74:AD77)</f>
        <v>36</v>
      </c>
      <c r="AE73" s="234">
        <f t="shared" si="35"/>
        <v>6</v>
      </c>
      <c r="AF73" s="234">
        <f t="shared" si="35"/>
        <v>0</v>
      </c>
      <c r="AG73" s="234">
        <f t="shared" si="35"/>
        <v>0</v>
      </c>
      <c r="AH73" s="234">
        <f t="shared" si="35"/>
        <v>0</v>
      </c>
      <c r="AI73" s="234">
        <f t="shared" si="35"/>
        <v>0</v>
      </c>
      <c r="AJ73" s="234">
        <f t="shared" si="35"/>
        <v>0</v>
      </c>
      <c r="AK73" s="234">
        <f t="shared" si="35"/>
        <v>0</v>
      </c>
      <c r="AL73" s="234">
        <f t="shared" si="35"/>
        <v>0</v>
      </c>
      <c r="AM73" s="234">
        <f t="shared" si="35"/>
        <v>0</v>
      </c>
      <c r="AN73" s="234">
        <f t="shared" si="35"/>
        <v>0</v>
      </c>
      <c r="AO73" s="234">
        <f t="shared" si="35"/>
        <v>0</v>
      </c>
      <c r="AP73" s="271">
        <f t="shared" si="35"/>
        <v>0</v>
      </c>
      <c r="AQ73" s="228">
        <f t="shared" si="35"/>
        <v>0</v>
      </c>
      <c r="AR73" s="272">
        <f t="shared" si="35"/>
        <v>0</v>
      </c>
      <c r="AS73" s="228">
        <f t="shared" si="35"/>
        <v>0</v>
      </c>
      <c r="AT73" s="228">
        <f t="shared" si="35"/>
        <v>0</v>
      </c>
      <c r="AU73" s="228" t="s">
        <v>45</v>
      </c>
      <c r="AV73" s="228" t="s">
        <v>45</v>
      </c>
      <c r="AW73" s="228" t="s">
        <v>45</v>
      </c>
      <c r="AX73" s="228" t="s">
        <v>45</v>
      </c>
      <c r="AY73" s="228" t="s">
        <v>45</v>
      </c>
      <c r="AZ73" s="228" t="s">
        <v>45</v>
      </c>
      <c r="BA73" s="228" t="s">
        <v>45</v>
      </c>
      <c r="BB73" s="228" t="s">
        <v>45</v>
      </c>
      <c r="BC73" s="228" t="s">
        <v>45</v>
      </c>
      <c r="BD73" s="231"/>
      <c r="BE73" s="238">
        <f>SUM(BE74:BE77)</f>
        <v>350</v>
      </c>
      <c r="BF73" s="99"/>
    </row>
    <row r="74" spans="1:58" ht="61.5" customHeight="1">
      <c r="A74" s="378"/>
      <c r="B74" s="101" t="s">
        <v>245</v>
      </c>
      <c r="C74" s="71" t="s">
        <v>224</v>
      </c>
      <c r="D74" s="91">
        <v>4</v>
      </c>
      <c r="E74" s="91">
        <v>10</v>
      </c>
      <c r="F74" s="91">
        <v>10</v>
      </c>
      <c r="G74" s="91">
        <v>10</v>
      </c>
      <c r="H74" s="91">
        <v>2</v>
      </c>
      <c r="I74" s="91"/>
      <c r="J74" s="91"/>
      <c r="K74" s="91"/>
      <c r="L74" s="91"/>
      <c r="M74" s="91"/>
      <c r="N74" s="91"/>
      <c r="O74" s="91"/>
      <c r="P74" s="122"/>
      <c r="Q74" s="69"/>
      <c r="R74" s="69"/>
      <c r="S74" s="69"/>
      <c r="T74" s="69"/>
      <c r="U74" s="240"/>
      <c r="V74" s="238" t="s">
        <v>45</v>
      </c>
      <c r="W74" s="238" t="s">
        <v>45</v>
      </c>
      <c r="X74" s="69"/>
      <c r="Y74" s="122"/>
      <c r="Z74" s="122"/>
      <c r="AA74" s="176"/>
      <c r="AB74" s="176"/>
      <c r="AC74" s="181"/>
      <c r="AD74" s="181"/>
      <c r="AE74" s="181"/>
      <c r="AF74" s="80"/>
      <c r="AG74" s="80"/>
      <c r="AH74" s="80"/>
      <c r="AI74" s="80"/>
      <c r="AJ74" s="80"/>
      <c r="AK74" s="80"/>
      <c r="AL74" s="80"/>
      <c r="AM74" s="106"/>
      <c r="AN74" s="106"/>
      <c r="AO74" s="106"/>
      <c r="AP74" s="304"/>
      <c r="AQ74" s="122"/>
      <c r="AR74" s="125"/>
      <c r="AS74" s="124"/>
      <c r="AT74" s="124"/>
      <c r="AU74" s="263" t="s">
        <v>45</v>
      </c>
      <c r="AV74" s="263" t="s">
        <v>45</v>
      </c>
      <c r="AW74" s="263" t="s">
        <v>45</v>
      </c>
      <c r="AX74" s="263" t="s">
        <v>45</v>
      </c>
      <c r="AY74" s="263" t="s">
        <v>45</v>
      </c>
      <c r="AZ74" s="263" t="s">
        <v>45</v>
      </c>
      <c r="BA74" s="263" t="s">
        <v>45</v>
      </c>
      <c r="BB74" s="263" t="s">
        <v>45</v>
      </c>
      <c r="BC74" s="323" t="s">
        <v>45</v>
      </c>
      <c r="BD74" s="122"/>
      <c r="BE74" s="255">
        <f>SUM(D74:BD74)</f>
        <v>36</v>
      </c>
      <c r="BF74" s="99"/>
    </row>
    <row r="75" spans="1:57" ht="57" customHeight="1">
      <c r="A75" s="99"/>
      <c r="B75" s="101" t="s">
        <v>246</v>
      </c>
      <c r="C75" s="72" t="s">
        <v>263</v>
      </c>
      <c r="D75" s="69"/>
      <c r="E75" s="69"/>
      <c r="F75" s="69"/>
      <c r="G75" s="69">
        <v>4</v>
      </c>
      <c r="H75" s="69">
        <v>8</v>
      </c>
      <c r="I75" s="69">
        <v>8</v>
      </c>
      <c r="J75" s="69">
        <v>8</v>
      </c>
      <c r="K75" s="69">
        <v>8</v>
      </c>
      <c r="L75" s="69">
        <v>8</v>
      </c>
      <c r="M75" s="69">
        <v>6</v>
      </c>
      <c r="N75" s="69">
        <v>8</v>
      </c>
      <c r="O75" s="122">
        <v>8</v>
      </c>
      <c r="P75" s="69">
        <v>2</v>
      </c>
      <c r="Q75" s="69"/>
      <c r="R75" s="69"/>
      <c r="S75" s="69"/>
      <c r="T75" s="69"/>
      <c r="U75" s="240"/>
      <c r="V75" s="238"/>
      <c r="W75" s="238"/>
      <c r="X75" s="69"/>
      <c r="Y75" s="122"/>
      <c r="Z75" s="122"/>
      <c r="AA75" s="176"/>
      <c r="AB75" s="176"/>
      <c r="AC75" s="181"/>
      <c r="AD75" s="181"/>
      <c r="AE75" s="181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304"/>
      <c r="AQ75" s="122"/>
      <c r="AR75" s="125"/>
      <c r="AS75" s="124"/>
      <c r="AT75" s="124"/>
      <c r="AU75" s="263" t="s">
        <v>45</v>
      </c>
      <c r="AV75" s="263" t="s">
        <v>45</v>
      </c>
      <c r="AW75" s="263" t="s">
        <v>45</v>
      </c>
      <c r="AX75" s="263" t="s">
        <v>45</v>
      </c>
      <c r="AY75" s="263" t="s">
        <v>45</v>
      </c>
      <c r="AZ75" s="263" t="s">
        <v>45</v>
      </c>
      <c r="BA75" s="263" t="s">
        <v>45</v>
      </c>
      <c r="BB75" s="263" t="s">
        <v>45</v>
      </c>
      <c r="BC75" s="323" t="s">
        <v>45</v>
      </c>
      <c r="BD75" s="122"/>
      <c r="BE75" s="255">
        <f>SUM(D75:BD75)</f>
        <v>68</v>
      </c>
    </row>
    <row r="76" spans="1:57" ht="19.5" customHeight="1">
      <c r="A76" s="99"/>
      <c r="B76" s="101" t="s">
        <v>247</v>
      </c>
      <c r="C76" s="72" t="s">
        <v>222</v>
      </c>
      <c r="D76" s="69"/>
      <c r="E76" s="69"/>
      <c r="F76" s="69"/>
      <c r="G76" s="69"/>
      <c r="H76" s="69">
        <v>6</v>
      </c>
      <c r="I76" s="69">
        <v>12</v>
      </c>
      <c r="J76" s="69">
        <v>6</v>
      </c>
      <c r="K76" s="69">
        <v>12</v>
      </c>
      <c r="L76" s="69">
        <v>6</v>
      </c>
      <c r="M76" s="69">
        <v>6</v>
      </c>
      <c r="N76" s="69">
        <v>6</v>
      </c>
      <c r="O76" s="69">
        <v>6</v>
      </c>
      <c r="P76" s="69">
        <v>6</v>
      </c>
      <c r="Q76" s="69">
        <v>12</v>
      </c>
      <c r="R76" s="69">
        <v>12</v>
      </c>
      <c r="S76" s="69">
        <v>12</v>
      </c>
      <c r="T76" s="69"/>
      <c r="U76" s="240"/>
      <c r="V76" s="238" t="s">
        <v>45</v>
      </c>
      <c r="W76" s="238" t="s">
        <v>45</v>
      </c>
      <c r="X76" s="69"/>
      <c r="Y76" s="122"/>
      <c r="Z76" s="122"/>
      <c r="AA76" s="176"/>
      <c r="AB76" s="176"/>
      <c r="AC76" s="181"/>
      <c r="AD76" s="181"/>
      <c r="AE76" s="181"/>
      <c r="AF76" s="80"/>
      <c r="AG76" s="80"/>
      <c r="AH76" s="80"/>
      <c r="AI76" s="80"/>
      <c r="AJ76" s="80"/>
      <c r="AK76" s="80"/>
      <c r="AL76" s="80"/>
      <c r="AM76" s="106"/>
      <c r="AN76" s="106"/>
      <c r="AO76" s="246"/>
      <c r="AP76" s="304"/>
      <c r="AQ76" s="122"/>
      <c r="AR76" s="125"/>
      <c r="AS76" s="124"/>
      <c r="AT76" s="124"/>
      <c r="AU76" s="263" t="s">
        <v>45</v>
      </c>
      <c r="AV76" s="263" t="s">
        <v>45</v>
      </c>
      <c r="AW76" s="263" t="s">
        <v>45</v>
      </c>
      <c r="AX76" s="263" t="s">
        <v>45</v>
      </c>
      <c r="AY76" s="263" t="s">
        <v>45</v>
      </c>
      <c r="AZ76" s="263" t="s">
        <v>45</v>
      </c>
      <c r="BA76" s="263" t="s">
        <v>45</v>
      </c>
      <c r="BB76" s="263" t="s">
        <v>45</v>
      </c>
      <c r="BC76" s="323" t="s">
        <v>45</v>
      </c>
      <c r="BD76" s="237"/>
      <c r="BE76" s="256">
        <f>SUM(D76:BD76)</f>
        <v>102</v>
      </c>
    </row>
    <row r="77" spans="1:57" ht="24.75" customHeight="1">
      <c r="A77" s="99"/>
      <c r="B77" s="153" t="s">
        <v>51</v>
      </c>
      <c r="C77" s="148" t="s">
        <v>87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240"/>
      <c r="V77" s="238" t="s">
        <v>45</v>
      </c>
      <c r="W77" s="238" t="s">
        <v>45</v>
      </c>
      <c r="X77" s="69"/>
      <c r="Y77" s="237"/>
      <c r="Z77" s="237"/>
      <c r="AA77" s="192">
        <v>36</v>
      </c>
      <c r="AB77" s="192">
        <v>36</v>
      </c>
      <c r="AC77" s="257">
        <v>30</v>
      </c>
      <c r="AD77" s="257">
        <v>36</v>
      </c>
      <c r="AE77" s="181">
        <v>6</v>
      </c>
      <c r="AF77" s="80"/>
      <c r="AG77" s="80"/>
      <c r="AH77" s="80"/>
      <c r="AI77" s="80"/>
      <c r="AJ77" s="80"/>
      <c r="AK77" s="80"/>
      <c r="AL77" s="80"/>
      <c r="AM77" s="106"/>
      <c r="AN77" s="106"/>
      <c r="AO77" s="246"/>
      <c r="AP77" s="304"/>
      <c r="AQ77" s="122"/>
      <c r="AR77" s="125"/>
      <c r="AS77" s="124"/>
      <c r="AT77" s="124"/>
      <c r="AU77" s="263" t="s">
        <v>45</v>
      </c>
      <c r="AV77" s="263" t="s">
        <v>45</v>
      </c>
      <c r="AW77" s="263" t="s">
        <v>45</v>
      </c>
      <c r="AX77" s="263" t="s">
        <v>45</v>
      </c>
      <c r="AY77" s="263" t="s">
        <v>45</v>
      </c>
      <c r="AZ77" s="263" t="s">
        <v>45</v>
      </c>
      <c r="BA77" s="263" t="s">
        <v>45</v>
      </c>
      <c r="BB77" s="263" t="s">
        <v>45</v>
      </c>
      <c r="BC77" s="323" t="s">
        <v>45</v>
      </c>
      <c r="BD77" s="237"/>
      <c r="BE77" s="256">
        <f>SUM(W77:BD77)</f>
        <v>144</v>
      </c>
    </row>
    <row r="78" spans="1:57" ht="55.5" customHeight="1">
      <c r="A78" s="99"/>
      <c r="B78" s="286" t="s">
        <v>264</v>
      </c>
      <c r="C78" s="260" t="s">
        <v>265</v>
      </c>
      <c r="D78" s="227">
        <f aca="true" t="shared" si="36" ref="D78:U78">SUM(D79:D81)</f>
        <v>0</v>
      </c>
      <c r="E78" s="227">
        <f t="shared" si="36"/>
        <v>0</v>
      </c>
      <c r="F78" s="227">
        <f t="shared" si="36"/>
        <v>0</v>
      </c>
      <c r="G78" s="227">
        <f t="shared" si="36"/>
        <v>0</v>
      </c>
      <c r="H78" s="227">
        <f t="shared" si="36"/>
        <v>0</v>
      </c>
      <c r="I78" s="227">
        <f t="shared" si="36"/>
        <v>0</v>
      </c>
      <c r="J78" s="227">
        <f t="shared" si="36"/>
        <v>2</v>
      </c>
      <c r="K78" s="227">
        <f t="shared" si="36"/>
        <v>0</v>
      </c>
      <c r="L78" s="227">
        <f t="shared" si="36"/>
        <v>4</v>
      </c>
      <c r="M78" s="227">
        <f t="shared" si="36"/>
        <v>2</v>
      </c>
      <c r="N78" s="227">
        <f t="shared" si="36"/>
        <v>4</v>
      </c>
      <c r="O78" s="227">
        <f t="shared" si="36"/>
        <v>4</v>
      </c>
      <c r="P78" s="227">
        <f t="shared" si="36"/>
        <v>6</v>
      </c>
      <c r="Q78" s="227">
        <f t="shared" si="36"/>
        <v>4</v>
      </c>
      <c r="R78" s="227">
        <f t="shared" si="36"/>
        <v>4</v>
      </c>
      <c r="S78" s="227">
        <f t="shared" si="36"/>
        <v>4</v>
      </c>
      <c r="T78" s="227">
        <f t="shared" si="36"/>
        <v>14</v>
      </c>
      <c r="U78" s="238">
        <f t="shared" si="36"/>
        <v>0</v>
      </c>
      <c r="V78" s="238" t="s">
        <v>45</v>
      </c>
      <c r="W78" s="239">
        <f aca="true" t="shared" si="37" ref="W78:AU78">SUM(W79:W81)</f>
        <v>0</v>
      </c>
      <c r="X78" s="227">
        <f t="shared" si="37"/>
        <v>12</v>
      </c>
      <c r="Y78" s="227">
        <f t="shared" si="37"/>
        <v>12</v>
      </c>
      <c r="Z78" s="227">
        <f t="shared" si="37"/>
        <v>12</v>
      </c>
      <c r="AA78" s="227">
        <f t="shared" si="37"/>
        <v>0</v>
      </c>
      <c r="AB78" s="227">
        <f t="shared" si="37"/>
        <v>0</v>
      </c>
      <c r="AC78" s="229">
        <f t="shared" si="37"/>
        <v>0</v>
      </c>
      <c r="AD78" s="229">
        <f t="shared" si="37"/>
        <v>0</v>
      </c>
      <c r="AE78" s="229">
        <f t="shared" si="37"/>
        <v>0</v>
      </c>
      <c r="AF78" s="229">
        <f t="shared" si="37"/>
        <v>6</v>
      </c>
      <c r="AG78" s="229">
        <f t="shared" si="37"/>
        <v>6</v>
      </c>
      <c r="AH78" s="229">
        <f t="shared" si="37"/>
        <v>6</v>
      </c>
      <c r="AI78" s="229">
        <f t="shared" si="37"/>
        <v>6</v>
      </c>
      <c r="AJ78" s="229">
        <f t="shared" si="37"/>
        <v>6</v>
      </c>
      <c r="AK78" s="229">
        <f t="shared" si="37"/>
        <v>12</v>
      </c>
      <c r="AL78" s="229">
        <f t="shared" si="37"/>
        <v>12</v>
      </c>
      <c r="AM78" s="229">
        <f t="shared" si="37"/>
        <v>12</v>
      </c>
      <c r="AN78" s="229">
        <f t="shared" si="37"/>
        <v>6</v>
      </c>
      <c r="AO78" s="229">
        <f t="shared" si="37"/>
        <v>12</v>
      </c>
      <c r="AP78" s="230">
        <f t="shared" si="37"/>
        <v>24</v>
      </c>
      <c r="AQ78" s="231">
        <f t="shared" si="37"/>
        <v>24</v>
      </c>
      <c r="AR78" s="232">
        <f t="shared" si="37"/>
        <v>36</v>
      </c>
      <c r="AS78" s="231">
        <f t="shared" si="37"/>
        <v>36</v>
      </c>
      <c r="AT78" s="231">
        <f t="shared" si="37"/>
        <v>36</v>
      </c>
      <c r="AU78" s="228">
        <f t="shared" si="37"/>
        <v>6</v>
      </c>
      <c r="AV78" s="228" t="s">
        <v>45</v>
      </c>
      <c r="AW78" s="228" t="s">
        <v>45</v>
      </c>
      <c r="AX78" s="228" t="s">
        <v>45</v>
      </c>
      <c r="AY78" s="228" t="s">
        <v>45</v>
      </c>
      <c r="AZ78" s="228" t="s">
        <v>45</v>
      </c>
      <c r="BA78" s="228" t="s">
        <v>45</v>
      </c>
      <c r="BB78" s="228" t="s">
        <v>45</v>
      </c>
      <c r="BC78" s="231" t="s">
        <v>45</v>
      </c>
      <c r="BD78" s="231"/>
      <c r="BE78" s="238">
        <f>SUM(BE79:BE81)</f>
        <v>330</v>
      </c>
    </row>
    <row r="79" spans="1:57" ht="56.25" customHeight="1">
      <c r="A79" s="99"/>
      <c r="B79" s="72" t="s">
        <v>266</v>
      </c>
      <c r="C79" s="287" t="s">
        <v>267</v>
      </c>
      <c r="D79" s="91"/>
      <c r="E79" s="91"/>
      <c r="F79" s="91"/>
      <c r="G79" s="91"/>
      <c r="H79" s="91"/>
      <c r="I79" s="91"/>
      <c r="J79" s="91">
        <v>2</v>
      </c>
      <c r="K79" s="91"/>
      <c r="L79" s="91">
        <v>4</v>
      </c>
      <c r="M79" s="91">
        <v>2</v>
      </c>
      <c r="N79" s="91">
        <v>4</v>
      </c>
      <c r="O79" s="91">
        <v>4</v>
      </c>
      <c r="P79" s="122">
        <v>6</v>
      </c>
      <c r="Q79" s="69">
        <v>4</v>
      </c>
      <c r="R79" s="69">
        <v>4</v>
      </c>
      <c r="S79" s="69">
        <v>4</v>
      </c>
      <c r="T79" s="91">
        <v>2</v>
      </c>
      <c r="U79" s="256"/>
      <c r="V79" s="238" t="s">
        <v>45</v>
      </c>
      <c r="W79" s="238" t="s">
        <v>45</v>
      </c>
      <c r="X79" s="91">
        <v>6</v>
      </c>
      <c r="Y79" s="91">
        <v>6</v>
      </c>
      <c r="Z79" s="122">
        <v>6</v>
      </c>
      <c r="AA79" s="106"/>
      <c r="AB79" s="122"/>
      <c r="AC79" s="106"/>
      <c r="AD79" s="80"/>
      <c r="AE79" s="106"/>
      <c r="AF79" s="122">
        <v>6</v>
      </c>
      <c r="AG79" s="106">
        <v>6</v>
      </c>
      <c r="AH79" s="80">
        <v>6</v>
      </c>
      <c r="AI79" s="80"/>
      <c r="AJ79" s="80"/>
      <c r="AK79" s="80"/>
      <c r="AL79" s="80"/>
      <c r="AM79" s="106"/>
      <c r="AN79" s="106"/>
      <c r="AO79" s="106"/>
      <c r="AP79" s="304"/>
      <c r="AQ79" s="122"/>
      <c r="AR79" s="125"/>
      <c r="AS79" s="124"/>
      <c r="AT79" s="124"/>
      <c r="AU79" s="192"/>
      <c r="AV79" s="164" t="s">
        <v>45</v>
      </c>
      <c r="AW79" s="164" t="s">
        <v>45</v>
      </c>
      <c r="AX79" s="164" t="s">
        <v>45</v>
      </c>
      <c r="AY79" s="164" t="s">
        <v>45</v>
      </c>
      <c r="AZ79" s="164" t="s">
        <v>45</v>
      </c>
      <c r="BA79" s="164" t="s">
        <v>45</v>
      </c>
      <c r="BB79" s="164" t="s">
        <v>45</v>
      </c>
      <c r="BC79" s="163" t="s">
        <v>45</v>
      </c>
      <c r="BD79" s="122"/>
      <c r="BE79" s="255">
        <f>SUM(D79:BD79)</f>
        <v>72</v>
      </c>
    </row>
    <row r="80" spans="1:57" ht="18.75" customHeight="1">
      <c r="A80" s="99"/>
      <c r="B80" s="72" t="s">
        <v>268</v>
      </c>
      <c r="C80" s="287" t="s">
        <v>222</v>
      </c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122"/>
      <c r="Q80" s="69"/>
      <c r="R80" s="69"/>
      <c r="S80" s="69"/>
      <c r="T80" s="91">
        <v>12</v>
      </c>
      <c r="U80" s="256"/>
      <c r="V80" s="238" t="s">
        <v>45</v>
      </c>
      <c r="W80" s="238" t="s">
        <v>45</v>
      </c>
      <c r="X80" s="91">
        <v>6</v>
      </c>
      <c r="Y80" s="91">
        <v>6</v>
      </c>
      <c r="Z80" s="122">
        <v>6</v>
      </c>
      <c r="AA80" s="122"/>
      <c r="AB80" s="122"/>
      <c r="AC80" s="106"/>
      <c r="AD80" s="80"/>
      <c r="AE80" s="80"/>
      <c r="AF80" s="80"/>
      <c r="AG80" s="80"/>
      <c r="AH80" s="80"/>
      <c r="AI80" s="80">
        <v>6</v>
      </c>
      <c r="AJ80" s="80">
        <v>6</v>
      </c>
      <c r="AK80" s="80">
        <v>12</v>
      </c>
      <c r="AL80" s="80">
        <v>12</v>
      </c>
      <c r="AM80" s="106">
        <v>12</v>
      </c>
      <c r="AN80" s="106">
        <v>6</v>
      </c>
      <c r="AO80" s="106">
        <v>12</v>
      </c>
      <c r="AP80" s="304">
        <v>24</v>
      </c>
      <c r="AQ80" s="122">
        <v>6</v>
      </c>
      <c r="AR80" s="125"/>
      <c r="AS80" s="124"/>
      <c r="AT80" s="124"/>
      <c r="AU80" s="192"/>
      <c r="AV80" s="164" t="s">
        <v>45</v>
      </c>
      <c r="AW80" s="164" t="s">
        <v>45</v>
      </c>
      <c r="AX80" s="164" t="s">
        <v>45</v>
      </c>
      <c r="AY80" s="164" t="s">
        <v>45</v>
      </c>
      <c r="AZ80" s="164" t="s">
        <v>45</v>
      </c>
      <c r="BA80" s="164" t="s">
        <v>45</v>
      </c>
      <c r="BB80" s="164" t="s">
        <v>45</v>
      </c>
      <c r="BC80" s="163" t="s">
        <v>45</v>
      </c>
      <c r="BD80" s="122"/>
      <c r="BE80" s="255">
        <f>SUM(D80:BD80)</f>
        <v>126</v>
      </c>
    </row>
    <row r="81" spans="1:57" ht="19.5" customHeight="1">
      <c r="A81" s="99"/>
      <c r="B81" s="284" t="s">
        <v>269</v>
      </c>
      <c r="C81" s="149" t="s">
        <v>87</v>
      </c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256"/>
      <c r="V81" s="238" t="s">
        <v>45</v>
      </c>
      <c r="W81" s="238" t="s">
        <v>45</v>
      </c>
      <c r="X81" s="91"/>
      <c r="Y81" s="91"/>
      <c r="Z81" s="122"/>
      <c r="AA81" s="122"/>
      <c r="AB81" s="122"/>
      <c r="AC81" s="106"/>
      <c r="AD81" s="80"/>
      <c r="AE81" s="80"/>
      <c r="AF81" s="80"/>
      <c r="AG81" s="80"/>
      <c r="AH81" s="80"/>
      <c r="AI81" s="80"/>
      <c r="AJ81" s="80"/>
      <c r="AK81" s="80"/>
      <c r="AL81" s="80"/>
      <c r="AM81" s="106"/>
      <c r="AN81" s="106"/>
      <c r="AO81" s="106"/>
      <c r="AP81" s="304"/>
      <c r="AQ81" s="192">
        <v>18</v>
      </c>
      <c r="AR81" s="315">
        <v>36</v>
      </c>
      <c r="AS81" s="192">
        <v>36</v>
      </c>
      <c r="AT81" s="192">
        <v>36</v>
      </c>
      <c r="AU81" s="192">
        <v>6</v>
      </c>
      <c r="AV81" s="164" t="s">
        <v>45</v>
      </c>
      <c r="AW81" s="164" t="s">
        <v>45</v>
      </c>
      <c r="AX81" s="164" t="s">
        <v>45</v>
      </c>
      <c r="AY81" s="164" t="s">
        <v>45</v>
      </c>
      <c r="AZ81" s="164" t="s">
        <v>45</v>
      </c>
      <c r="BA81" s="164" t="s">
        <v>45</v>
      </c>
      <c r="BB81" s="164" t="s">
        <v>45</v>
      </c>
      <c r="BC81" s="163" t="s">
        <v>45</v>
      </c>
      <c r="BD81" s="122"/>
      <c r="BE81" s="256">
        <f>SUM(AD81:BD81)</f>
        <v>132</v>
      </c>
    </row>
    <row r="82" spans="1:57" ht="29.25" customHeight="1">
      <c r="A82" s="99"/>
      <c r="B82" s="255"/>
      <c r="C82" s="218" t="s">
        <v>239</v>
      </c>
      <c r="D82" s="69"/>
      <c r="E82" s="69"/>
      <c r="F82" s="69"/>
      <c r="G82" s="69"/>
      <c r="H82" s="69"/>
      <c r="I82" s="69"/>
      <c r="J82" s="69"/>
      <c r="K82" s="183">
        <v>2</v>
      </c>
      <c r="L82" s="183">
        <v>2</v>
      </c>
      <c r="M82" s="183">
        <v>2</v>
      </c>
      <c r="N82" s="183">
        <v>2</v>
      </c>
      <c r="O82" s="183">
        <v>2</v>
      </c>
      <c r="P82" s="183">
        <v>2</v>
      </c>
      <c r="Q82" s="183">
        <v>2</v>
      </c>
      <c r="R82" s="183">
        <v>2</v>
      </c>
      <c r="S82" s="183">
        <v>2</v>
      </c>
      <c r="T82" s="183">
        <v>2</v>
      </c>
      <c r="U82" s="309">
        <v>12</v>
      </c>
      <c r="V82" s="238" t="s">
        <v>45</v>
      </c>
      <c r="W82" s="238" t="s">
        <v>45</v>
      </c>
      <c r="X82" s="183">
        <v>2</v>
      </c>
      <c r="Y82" s="183">
        <v>2</v>
      </c>
      <c r="Z82" s="183">
        <v>2</v>
      </c>
      <c r="AA82" s="184">
        <v>2</v>
      </c>
      <c r="AB82" s="185">
        <v>2</v>
      </c>
      <c r="AC82" s="184">
        <v>2</v>
      </c>
      <c r="AD82" s="184">
        <v>2</v>
      </c>
      <c r="AE82" s="184">
        <v>2</v>
      </c>
      <c r="AF82" s="184">
        <v>4</v>
      </c>
      <c r="AG82" s="184">
        <v>4</v>
      </c>
      <c r="AH82" s="184">
        <v>4</v>
      </c>
      <c r="AI82" s="184">
        <v>2</v>
      </c>
      <c r="AJ82" s="310">
        <v>18</v>
      </c>
      <c r="AK82" s="106"/>
      <c r="AL82" s="106"/>
      <c r="AM82" s="106"/>
      <c r="AN82" s="106"/>
      <c r="AO82" s="122"/>
      <c r="AP82" s="122"/>
      <c r="AQ82" s="176"/>
      <c r="AR82" s="176"/>
      <c r="AS82" s="312"/>
      <c r="AT82" s="192"/>
      <c r="AU82" s="192"/>
      <c r="AV82" s="164" t="s">
        <v>45</v>
      </c>
      <c r="AW82" s="164" t="s">
        <v>45</v>
      </c>
      <c r="AX82" s="164" t="s">
        <v>45</v>
      </c>
      <c r="AY82" s="164" t="s">
        <v>45</v>
      </c>
      <c r="AZ82" s="164" t="s">
        <v>45</v>
      </c>
      <c r="BA82" s="164" t="s">
        <v>45</v>
      </c>
      <c r="BB82" s="164" t="s">
        <v>45</v>
      </c>
      <c r="BC82" s="263" t="s">
        <v>45</v>
      </c>
      <c r="BD82" s="100"/>
      <c r="BE82" s="255">
        <f>SUM(D82:BA82)</f>
        <v>80</v>
      </c>
    </row>
    <row r="83" spans="1:57" ht="29.25" customHeight="1">
      <c r="A83" s="99"/>
      <c r="B83" s="255"/>
      <c r="C83" s="281" t="s">
        <v>240</v>
      </c>
      <c r="D83" s="178">
        <v>2</v>
      </c>
      <c r="E83" s="178">
        <v>2</v>
      </c>
      <c r="F83" s="178">
        <v>2</v>
      </c>
      <c r="G83" s="178">
        <v>2</v>
      </c>
      <c r="H83" s="178">
        <v>2</v>
      </c>
      <c r="I83" s="178">
        <v>2</v>
      </c>
      <c r="J83" s="178">
        <v>2</v>
      </c>
      <c r="K83" s="178">
        <v>2</v>
      </c>
      <c r="L83" s="178">
        <v>2</v>
      </c>
      <c r="M83" s="178">
        <v>2</v>
      </c>
      <c r="N83" s="178">
        <v>2</v>
      </c>
      <c r="O83" s="178">
        <v>2</v>
      </c>
      <c r="P83" s="178">
        <v>2</v>
      </c>
      <c r="Q83" s="178">
        <v>2</v>
      </c>
      <c r="R83" s="178">
        <v>2</v>
      </c>
      <c r="S83" s="178">
        <v>2</v>
      </c>
      <c r="T83" s="178">
        <v>2</v>
      </c>
      <c r="U83" s="178">
        <v>2</v>
      </c>
      <c r="V83" s="270" t="s">
        <v>45</v>
      </c>
      <c r="W83" s="270" t="s">
        <v>45</v>
      </c>
      <c r="X83" s="178">
        <v>2</v>
      </c>
      <c r="Y83" s="178">
        <v>2</v>
      </c>
      <c r="Z83" s="178">
        <v>2</v>
      </c>
      <c r="AA83" s="179">
        <v>2</v>
      </c>
      <c r="AB83" s="180">
        <v>2</v>
      </c>
      <c r="AC83" s="179">
        <v>2</v>
      </c>
      <c r="AD83" s="179">
        <v>2</v>
      </c>
      <c r="AE83" s="80"/>
      <c r="AF83" s="80"/>
      <c r="AG83" s="80"/>
      <c r="AH83" s="80"/>
      <c r="AI83" s="80"/>
      <c r="AJ83" s="106"/>
      <c r="AK83" s="106"/>
      <c r="AL83" s="306"/>
      <c r="AM83" s="106"/>
      <c r="AN83" s="106"/>
      <c r="AO83" s="305"/>
      <c r="AP83" s="122"/>
      <c r="AQ83" s="176"/>
      <c r="AR83" s="176"/>
      <c r="AS83" s="312"/>
      <c r="AT83" s="192"/>
      <c r="AU83" s="192"/>
      <c r="AV83" s="164" t="s">
        <v>45</v>
      </c>
      <c r="AW83" s="164" t="s">
        <v>45</v>
      </c>
      <c r="AX83" s="164" t="s">
        <v>45</v>
      </c>
      <c r="AY83" s="164" t="s">
        <v>45</v>
      </c>
      <c r="AZ83" s="164" t="s">
        <v>45</v>
      </c>
      <c r="BA83" s="164" t="s">
        <v>45</v>
      </c>
      <c r="BB83" s="164" t="s">
        <v>45</v>
      </c>
      <c r="BC83" s="263" t="s">
        <v>45</v>
      </c>
      <c r="BD83" s="220"/>
      <c r="BE83" s="255">
        <f>SUM(D83:BD83)</f>
        <v>50</v>
      </c>
    </row>
    <row r="84" spans="1:57" ht="29.25" customHeight="1">
      <c r="A84" s="99"/>
      <c r="B84" s="374" t="s">
        <v>44</v>
      </c>
      <c r="C84" s="374"/>
      <c r="D84" s="264">
        <f>SUM(D72+D70+D58)</f>
        <v>20</v>
      </c>
      <c r="E84" s="264">
        <f>SUM(E72+E70+E58)</f>
        <v>36</v>
      </c>
      <c r="F84" s="264">
        <f>SUM(F72+F70+F58)</f>
        <v>36</v>
      </c>
      <c r="G84" s="264">
        <f>SUM(G72+G70+G58)</f>
        <v>36</v>
      </c>
      <c r="H84" s="264">
        <f>SUM(H72+H58)</f>
        <v>36</v>
      </c>
      <c r="I84" s="264">
        <f>SUM(I72+I70+I58)</f>
        <v>36</v>
      </c>
      <c r="J84" s="264">
        <f>SUM(J72+J70+J58)</f>
        <v>36</v>
      </c>
      <c r="K84" s="264">
        <f>SUM(K72+K70+K58)</f>
        <v>36</v>
      </c>
      <c r="L84" s="264">
        <f>SUM(L72+L58)</f>
        <v>36</v>
      </c>
      <c r="M84" s="264">
        <f>SUM(M72+M70+M58)</f>
        <v>30</v>
      </c>
      <c r="N84" s="264">
        <f>SUM(N72+N70+N58)</f>
        <v>36</v>
      </c>
      <c r="O84" s="264">
        <f>SUM(O72+O65+O58)</f>
        <v>36</v>
      </c>
      <c r="P84" s="264">
        <f aca="true" t="shared" si="38" ref="P84:U84">SUM(P72+P70+P58)</f>
        <v>36</v>
      </c>
      <c r="Q84" s="264">
        <f t="shared" si="38"/>
        <v>36</v>
      </c>
      <c r="R84" s="264">
        <f t="shared" si="38"/>
        <v>36</v>
      </c>
      <c r="S84" s="264">
        <f t="shared" si="38"/>
        <v>37</v>
      </c>
      <c r="T84" s="264">
        <f t="shared" si="38"/>
        <v>36</v>
      </c>
      <c r="U84" s="264">
        <f t="shared" si="38"/>
        <v>12</v>
      </c>
      <c r="V84" s="264">
        <f>SUM(D84:U84)</f>
        <v>603</v>
      </c>
      <c r="W84" s="264"/>
      <c r="X84" s="307">
        <f aca="true" t="shared" si="39" ref="X84:AF84">SUM(X72+X58)</f>
        <v>36</v>
      </c>
      <c r="Y84" s="307">
        <f t="shared" si="39"/>
        <v>36</v>
      </c>
      <c r="Z84" s="307">
        <f t="shared" si="39"/>
        <v>36</v>
      </c>
      <c r="AA84" s="307">
        <f t="shared" si="39"/>
        <v>36</v>
      </c>
      <c r="AB84" s="308">
        <f t="shared" si="39"/>
        <v>36</v>
      </c>
      <c r="AC84" s="307">
        <f t="shared" si="39"/>
        <v>30</v>
      </c>
      <c r="AD84" s="307">
        <f t="shared" si="39"/>
        <v>36</v>
      </c>
      <c r="AE84" s="307">
        <f t="shared" si="39"/>
        <v>28</v>
      </c>
      <c r="AF84" s="308">
        <f t="shared" si="39"/>
        <v>36</v>
      </c>
      <c r="AG84" s="307">
        <f>AG72+AG58</f>
        <v>36</v>
      </c>
      <c r="AH84" s="308">
        <f aca="true" t="shared" si="40" ref="AH84:AQ84">SUM(AH72+AH58)</f>
        <v>36</v>
      </c>
      <c r="AI84" s="307">
        <f t="shared" si="40"/>
        <v>36</v>
      </c>
      <c r="AJ84" s="308">
        <f t="shared" si="40"/>
        <v>37</v>
      </c>
      <c r="AK84" s="307">
        <f t="shared" si="40"/>
        <v>36</v>
      </c>
      <c r="AL84" s="307">
        <f t="shared" si="40"/>
        <v>36</v>
      </c>
      <c r="AM84" s="307">
        <f t="shared" si="40"/>
        <v>36</v>
      </c>
      <c r="AN84" s="307">
        <f t="shared" si="40"/>
        <v>28</v>
      </c>
      <c r="AO84" s="308">
        <f t="shared" si="40"/>
        <v>29</v>
      </c>
      <c r="AP84" s="307">
        <f t="shared" si="40"/>
        <v>36</v>
      </c>
      <c r="AQ84" s="307">
        <f t="shared" si="40"/>
        <v>37</v>
      </c>
      <c r="AR84" s="307">
        <f>SUM(AR78)</f>
        <v>36</v>
      </c>
      <c r="AS84" s="308">
        <f>SUM(AS78)</f>
        <v>36</v>
      </c>
      <c r="AT84" s="307">
        <f>SUM(AT78+AT67)</f>
        <v>36</v>
      </c>
      <c r="AU84" s="307">
        <f>SUM(AU72+AU58)</f>
        <v>6</v>
      </c>
      <c r="AV84" s="266" t="s">
        <v>45</v>
      </c>
      <c r="AW84" s="266" t="s">
        <v>45</v>
      </c>
      <c r="AX84" s="266" t="s">
        <v>45</v>
      </c>
      <c r="AY84" s="266" t="s">
        <v>45</v>
      </c>
      <c r="AZ84" s="266" t="s">
        <v>45</v>
      </c>
      <c r="BA84" s="266" t="s">
        <v>45</v>
      </c>
      <c r="BB84" s="266" t="s">
        <v>45</v>
      </c>
      <c r="BC84" s="269" t="s">
        <v>45</v>
      </c>
      <c r="BD84" s="220"/>
      <c r="BE84" s="240">
        <f>SUM(X84:AU84)</f>
        <v>807</v>
      </c>
    </row>
    <row r="85" spans="1:57" ht="29.25" customHeight="1">
      <c r="A85" s="99"/>
      <c r="B85" s="383" t="s">
        <v>271</v>
      </c>
      <c r="C85" s="384"/>
      <c r="D85" s="122">
        <v>1</v>
      </c>
      <c r="E85" s="122">
        <v>2</v>
      </c>
      <c r="F85" s="122">
        <v>3</v>
      </c>
      <c r="G85" s="122">
        <v>4</v>
      </c>
      <c r="H85" s="122">
        <v>5</v>
      </c>
      <c r="I85" s="122">
        <v>6</v>
      </c>
      <c r="J85" s="122">
        <v>7</v>
      </c>
      <c r="K85" s="122">
        <v>8</v>
      </c>
      <c r="L85" s="122">
        <v>9</v>
      </c>
      <c r="M85" s="268">
        <v>10</v>
      </c>
      <c r="N85" s="122">
        <v>11</v>
      </c>
      <c r="O85" s="122">
        <v>12</v>
      </c>
      <c r="P85" s="122">
        <v>13</v>
      </c>
      <c r="Q85" s="122">
        <v>14</v>
      </c>
      <c r="R85" s="122">
        <v>15</v>
      </c>
      <c r="S85" s="122">
        <v>16</v>
      </c>
      <c r="T85" s="122">
        <v>17</v>
      </c>
      <c r="U85" s="122">
        <v>18</v>
      </c>
      <c r="V85" s="122">
        <v>19</v>
      </c>
      <c r="W85" s="122">
        <v>20</v>
      </c>
      <c r="X85" s="122">
        <v>21</v>
      </c>
      <c r="Y85" s="122">
        <v>22</v>
      </c>
      <c r="Z85" s="122">
        <v>23</v>
      </c>
      <c r="AA85" s="122">
        <v>24</v>
      </c>
      <c r="AB85" s="122">
        <v>25</v>
      </c>
      <c r="AC85" s="268">
        <v>26</v>
      </c>
      <c r="AD85" s="122">
        <v>27</v>
      </c>
      <c r="AE85" s="268">
        <v>28</v>
      </c>
      <c r="AF85" s="122">
        <v>29</v>
      </c>
      <c r="AG85" s="122">
        <v>30</v>
      </c>
      <c r="AH85" s="122">
        <v>31</v>
      </c>
      <c r="AI85" s="122">
        <v>32</v>
      </c>
      <c r="AJ85" s="122">
        <v>33</v>
      </c>
      <c r="AK85" s="122">
        <v>34</v>
      </c>
      <c r="AL85" s="122">
        <v>35</v>
      </c>
      <c r="AM85" s="122">
        <v>36</v>
      </c>
      <c r="AN85" s="268">
        <v>37</v>
      </c>
      <c r="AO85" s="268">
        <v>38</v>
      </c>
      <c r="AP85" s="122">
        <v>39</v>
      </c>
      <c r="AQ85" s="122">
        <v>40</v>
      </c>
      <c r="AR85" s="122">
        <v>41</v>
      </c>
      <c r="AS85" s="122">
        <v>42</v>
      </c>
      <c r="AT85" s="122">
        <v>43</v>
      </c>
      <c r="AU85" s="122">
        <v>44</v>
      </c>
      <c r="AV85" s="122">
        <v>45</v>
      </c>
      <c r="AW85" s="122">
        <v>46</v>
      </c>
      <c r="AX85" s="122">
        <v>47</v>
      </c>
      <c r="AY85" s="122">
        <v>48</v>
      </c>
      <c r="AZ85" s="122">
        <v>49</v>
      </c>
      <c r="BA85" s="122">
        <v>50</v>
      </c>
      <c r="BB85" s="122">
        <v>51</v>
      </c>
      <c r="BC85" s="122">
        <v>52</v>
      </c>
      <c r="BD85" s="122">
        <v>53</v>
      </c>
      <c r="BE85" s="98">
        <f>SUM(X85:BD85)</f>
        <v>1221</v>
      </c>
    </row>
    <row r="86" spans="1:57" ht="29.25" customHeight="1">
      <c r="A86" s="99"/>
      <c r="B86" s="222" t="s">
        <v>17</v>
      </c>
      <c r="C86" s="223" t="s">
        <v>18</v>
      </c>
      <c r="D86" s="222">
        <f aca="true" t="shared" si="41" ref="D86:U86">SUM(D87:D92)</f>
        <v>10</v>
      </c>
      <c r="E86" s="222">
        <f t="shared" si="41"/>
        <v>20</v>
      </c>
      <c r="F86" s="222">
        <f t="shared" si="41"/>
        <v>22</v>
      </c>
      <c r="G86" s="222">
        <f t="shared" si="41"/>
        <v>20</v>
      </c>
      <c r="H86" s="222">
        <f t="shared" si="41"/>
        <v>20</v>
      </c>
      <c r="I86" s="222">
        <f t="shared" si="41"/>
        <v>20</v>
      </c>
      <c r="J86" s="222">
        <f t="shared" si="41"/>
        <v>18</v>
      </c>
      <c r="K86" s="222">
        <f t="shared" si="41"/>
        <v>20</v>
      </c>
      <c r="L86" s="222">
        <f t="shared" si="41"/>
        <v>16</v>
      </c>
      <c r="M86" s="222">
        <f t="shared" si="41"/>
        <v>14</v>
      </c>
      <c r="N86" s="222">
        <f t="shared" si="41"/>
        <v>14</v>
      </c>
      <c r="O86" s="222">
        <f t="shared" si="41"/>
        <v>12</v>
      </c>
      <c r="P86" s="222">
        <f t="shared" si="41"/>
        <v>16</v>
      </c>
      <c r="Q86" s="222">
        <f t="shared" si="41"/>
        <v>12</v>
      </c>
      <c r="R86" s="222">
        <f t="shared" si="41"/>
        <v>16</v>
      </c>
      <c r="S86" s="222">
        <f t="shared" si="41"/>
        <v>12</v>
      </c>
      <c r="T86" s="222">
        <f t="shared" si="41"/>
        <v>14</v>
      </c>
      <c r="U86" s="222">
        <f t="shared" si="41"/>
        <v>10</v>
      </c>
      <c r="V86" s="224">
        <f>SUM(D86:U86)</f>
        <v>286</v>
      </c>
      <c r="W86" s="224" t="s">
        <v>45</v>
      </c>
      <c r="X86" s="222">
        <f aca="true" t="shared" si="42" ref="X86:AT86">SUM(X87:X92)</f>
        <v>14</v>
      </c>
      <c r="Y86" s="222">
        <f t="shared" si="42"/>
        <v>14</v>
      </c>
      <c r="Z86" s="222">
        <f t="shared" si="42"/>
        <v>12</v>
      </c>
      <c r="AA86" s="222">
        <f t="shared" si="42"/>
        <v>12</v>
      </c>
      <c r="AB86" s="222">
        <f t="shared" si="42"/>
        <v>10</v>
      </c>
      <c r="AC86" s="225">
        <f t="shared" si="42"/>
        <v>14</v>
      </c>
      <c r="AD86" s="225">
        <f t="shared" si="42"/>
        <v>12</v>
      </c>
      <c r="AE86" s="225">
        <f t="shared" si="42"/>
        <v>10</v>
      </c>
      <c r="AF86" s="225">
        <f t="shared" si="42"/>
        <v>12</v>
      </c>
      <c r="AG86" s="225">
        <f t="shared" si="42"/>
        <v>10</v>
      </c>
      <c r="AH86" s="225">
        <f t="shared" si="42"/>
        <v>12</v>
      </c>
      <c r="AI86" s="225">
        <f t="shared" si="42"/>
        <v>8</v>
      </c>
      <c r="AJ86" s="225">
        <f t="shared" si="42"/>
        <v>6</v>
      </c>
      <c r="AK86" s="225">
        <f t="shared" si="42"/>
        <v>15</v>
      </c>
      <c r="AL86" s="225">
        <f t="shared" si="42"/>
        <v>0</v>
      </c>
      <c r="AM86" s="225">
        <f t="shared" si="42"/>
        <v>0</v>
      </c>
      <c r="AN86" s="225">
        <f t="shared" si="42"/>
        <v>0</v>
      </c>
      <c r="AO86" s="225">
        <f t="shared" si="42"/>
        <v>0</v>
      </c>
      <c r="AP86" s="225">
        <f t="shared" si="42"/>
        <v>0</v>
      </c>
      <c r="AQ86" s="222">
        <f t="shared" si="42"/>
        <v>0</v>
      </c>
      <c r="AR86" s="222">
        <f t="shared" si="42"/>
        <v>0</v>
      </c>
      <c r="AS86" s="222">
        <f t="shared" si="42"/>
        <v>0</v>
      </c>
      <c r="AT86" s="222">
        <f t="shared" si="42"/>
        <v>0</v>
      </c>
      <c r="AU86" s="238" t="s">
        <v>291</v>
      </c>
      <c r="AV86" s="238" t="s">
        <v>45</v>
      </c>
      <c r="AW86" s="238" t="s">
        <v>45</v>
      </c>
      <c r="AX86" s="238" t="s">
        <v>45</v>
      </c>
      <c r="AY86" s="238" t="s">
        <v>45</v>
      </c>
      <c r="AZ86" s="238" t="s">
        <v>45</v>
      </c>
      <c r="BA86" s="238" t="s">
        <v>45</v>
      </c>
      <c r="BB86" s="238" t="s">
        <v>45</v>
      </c>
      <c r="BC86" s="238" t="s">
        <v>45</v>
      </c>
      <c r="BD86" s="222"/>
      <c r="BE86" s="222">
        <f>SUM(D86:BD86)</f>
        <v>733</v>
      </c>
    </row>
    <row r="87" spans="1:57" ht="29.25" customHeight="1">
      <c r="A87" s="99"/>
      <c r="B87" s="255" t="s">
        <v>195</v>
      </c>
      <c r="C87" s="247" t="s">
        <v>273</v>
      </c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0"/>
      <c r="V87" s="238" t="s">
        <v>45</v>
      </c>
      <c r="W87" s="238" t="s">
        <v>45</v>
      </c>
      <c r="X87" s="247">
        <v>4</v>
      </c>
      <c r="Y87" s="247">
        <v>4</v>
      </c>
      <c r="Z87" s="247">
        <v>2</v>
      </c>
      <c r="AA87" s="251">
        <v>4</v>
      </c>
      <c r="AB87" s="251">
        <v>2</v>
      </c>
      <c r="AC87" s="251">
        <v>2</v>
      </c>
      <c r="AD87" s="251">
        <v>4</v>
      </c>
      <c r="AE87" s="251">
        <v>4</v>
      </c>
      <c r="AF87" s="251">
        <v>4</v>
      </c>
      <c r="AG87" s="251">
        <v>4</v>
      </c>
      <c r="AH87" s="251">
        <v>4</v>
      </c>
      <c r="AI87" s="251">
        <v>2</v>
      </c>
      <c r="AJ87" s="248"/>
      <c r="AK87" s="248"/>
      <c r="AL87" s="250"/>
      <c r="AM87" s="250"/>
      <c r="AN87" s="250"/>
      <c r="AO87" s="249"/>
      <c r="AP87" s="249"/>
      <c r="AQ87" s="249"/>
      <c r="AR87" s="249"/>
      <c r="AS87" s="249"/>
      <c r="AT87" s="249"/>
      <c r="AU87" s="263" t="s">
        <v>45</v>
      </c>
      <c r="AV87" s="263" t="s">
        <v>45</v>
      </c>
      <c r="AW87" s="263" t="s">
        <v>45</v>
      </c>
      <c r="AX87" s="263" t="s">
        <v>45</v>
      </c>
      <c r="AY87" s="263" t="s">
        <v>45</v>
      </c>
      <c r="AZ87" s="263" t="s">
        <v>45</v>
      </c>
      <c r="BA87" s="263" t="s">
        <v>45</v>
      </c>
      <c r="BB87" s="263" t="s">
        <v>45</v>
      </c>
      <c r="BC87" s="263" t="s">
        <v>45</v>
      </c>
      <c r="BD87" s="100"/>
      <c r="BE87" s="213">
        <f>SUM(D87:BD87)</f>
        <v>40</v>
      </c>
    </row>
    <row r="88" spans="1:57" ht="29.25" customHeight="1">
      <c r="A88" s="99"/>
      <c r="B88" s="255" t="s">
        <v>256</v>
      </c>
      <c r="C88" s="247" t="s">
        <v>25</v>
      </c>
      <c r="D88" s="247"/>
      <c r="E88" s="247">
        <v>4</v>
      </c>
      <c r="F88" s="247">
        <v>4</v>
      </c>
      <c r="G88" s="247">
        <v>4</v>
      </c>
      <c r="H88" s="247">
        <v>4</v>
      </c>
      <c r="I88" s="247">
        <v>2</v>
      </c>
      <c r="J88" s="247">
        <v>2</v>
      </c>
      <c r="K88" s="247">
        <v>2</v>
      </c>
      <c r="L88" s="247">
        <v>2</v>
      </c>
      <c r="M88" s="247">
        <v>2</v>
      </c>
      <c r="N88" s="247">
        <v>2</v>
      </c>
      <c r="O88" s="247">
        <v>2</v>
      </c>
      <c r="P88" s="247">
        <v>2</v>
      </c>
      <c r="Q88" s="247">
        <v>2</v>
      </c>
      <c r="R88" s="247">
        <v>2</v>
      </c>
      <c r="S88" s="247">
        <v>2</v>
      </c>
      <c r="T88" s="247"/>
      <c r="U88" s="240"/>
      <c r="V88" s="238" t="s">
        <v>45</v>
      </c>
      <c r="W88" s="238" t="s">
        <v>45</v>
      </c>
      <c r="X88" s="247">
        <v>4</v>
      </c>
      <c r="Y88" s="247">
        <v>4</v>
      </c>
      <c r="Z88" s="247">
        <v>4</v>
      </c>
      <c r="AA88" s="251">
        <v>2</v>
      </c>
      <c r="AB88" s="251">
        <v>2</v>
      </c>
      <c r="AC88" s="251">
        <v>4</v>
      </c>
      <c r="AD88" s="251">
        <v>4</v>
      </c>
      <c r="AE88" s="251">
        <v>4</v>
      </c>
      <c r="AF88" s="251">
        <v>4</v>
      </c>
      <c r="AG88" s="251">
        <v>4</v>
      </c>
      <c r="AH88" s="251">
        <v>6</v>
      </c>
      <c r="AI88" s="251">
        <v>4</v>
      </c>
      <c r="AJ88" s="248">
        <v>4</v>
      </c>
      <c r="AK88" s="248">
        <v>11</v>
      </c>
      <c r="AL88" s="250"/>
      <c r="AM88" s="250"/>
      <c r="AN88" s="250"/>
      <c r="AO88" s="249"/>
      <c r="AP88" s="249"/>
      <c r="AQ88" s="249"/>
      <c r="AR88" s="249"/>
      <c r="AS88" s="249"/>
      <c r="AT88" s="249"/>
      <c r="AU88" s="263" t="s">
        <v>45</v>
      </c>
      <c r="AV88" s="263" t="s">
        <v>45</v>
      </c>
      <c r="AW88" s="263" t="s">
        <v>45</v>
      </c>
      <c r="AX88" s="263" t="s">
        <v>45</v>
      </c>
      <c r="AY88" s="263" t="s">
        <v>45</v>
      </c>
      <c r="AZ88" s="263" t="s">
        <v>45</v>
      </c>
      <c r="BA88" s="263" t="s">
        <v>45</v>
      </c>
      <c r="BB88" s="263" t="s">
        <v>45</v>
      </c>
      <c r="BC88" s="263" t="s">
        <v>45</v>
      </c>
      <c r="BD88" s="100"/>
      <c r="BE88" s="213">
        <f>SUM(D88:BD88)</f>
        <v>99</v>
      </c>
    </row>
    <row r="89" spans="2:57" ht="38.25" customHeight="1">
      <c r="B89" s="255" t="s">
        <v>259</v>
      </c>
      <c r="C89" s="280" t="s">
        <v>260</v>
      </c>
      <c r="D89" s="247">
        <v>2</v>
      </c>
      <c r="E89" s="247">
        <v>4</v>
      </c>
      <c r="F89" s="247">
        <v>4</v>
      </c>
      <c r="G89" s="247">
        <v>4</v>
      </c>
      <c r="H89" s="247">
        <v>4</v>
      </c>
      <c r="I89" s="247">
        <v>4</v>
      </c>
      <c r="J89" s="247">
        <v>4</v>
      </c>
      <c r="K89" s="247">
        <v>6</v>
      </c>
      <c r="L89" s="247">
        <v>4</v>
      </c>
      <c r="M89" s="247">
        <v>4</v>
      </c>
      <c r="N89" s="247">
        <v>4</v>
      </c>
      <c r="O89" s="247">
        <v>2</v>
      </c>
      <c r="P89" s="247">
        <v>4</v>
      </c>
      <c r="Q89" s="247">
        <v>2</v>
      </c>
      <c r="R89" s="247">
        <v>4</v>
      </c>
      <c r="S89" s="247"/>
      <c r="T89" s="247">
        <v>2</v>
      </c>
      <c r="U89" s="240">
        <v>2</v>
      </c>
      <c r="V89" s="238" t="s">
        <v>45</v>
      </c>
      <c r="W89" s="238" t="s">
        <v>45</v>
      </c>
      <c r="X89" s="247">
        <v>2</v>
      </c>
      <c r="Y89" s="247">
        <v>2</v>
      </c>
      <c r="Z89" s="247">
        <v>2</v>
      </c>
      <c r="AA89" s="251">
        <v>2</v>
      </c>
      <c r="AB89" s="251">
        <v>2</v>
      </c>
      <c r="AC89" s="251">
        <v>2</v>
      </c>
      <c r="AD89" s="251">
        <v>4</v>
      </c>
      <c r="AE89" s="251"/>
      <c r="AF89" s="251">
        <v>2</v>
      </c>
      <c r="AG89" s="248">
        <v>2</v>
      </c>
      <c r="AH89" s="251">
        <v>2</v>
      </c>
      <c r="AI89" s="251">
        <v>2</v>
      </c>
      <c r="AJ89" s="248">
        <v>2</v>
      </c>
      <c r="AK89" s="248">
        <v>4</v>
      </c>
      <c r="AL89" s="250"/>
      <c r="AM89" s="250"/>
      <c r="AN89" s="250"/>
      <c r="AO89" s="249"/>
      <c r="AP89" s="249"/>
      <c r="AQ89" s="249"/>
      <c r="AR89" s="250"/>
      <c r="AS89" s="249"/>
      <c r="AT89" s="249"/>
      <c r="AU89" s="263" t="s">
        <v>45</v>
      </c>
      <c r="AV89" s="263" t="s">
        <v>45</v>
      </c>
      <c r="AW89" s="263" t="s">
        <v>45</v>
      </c>
      <c r="AX89" s="263" t="s">
        <v>45</v>
      </c>
      <c r="AY89" s="263" t="s">
        <v>45</v>
      </c>
      <c r="AZ89" s="263" t="s">
        <v>45</v>
      </c>
      <c r="BA89" s="263" t="s">
        <v>45</v>
      </c>
      <c r="BB89" s="263" t="s">
        <v>45</v>
      </c>
      <c r="BC89" s="263" t="s">
        <v>45</v>
      </c>
      <c r="BD89" s="100"/>
      <c r="BE89" s="220">
        <f>SUM(D89:BD89)</f>
        <v>90</v>
      </c>
    </row>
    <row r="90" spans="2:57" ht="21" customHeight="1">
      <c r="B90" s="296" t="s">
        <v>277</v>
      </c>
      <c r="C90" s="288" t="s">
        <v>46</v>
      </c>
      <c r="D90" s="247">
        <v>2</v>
      </c>
      <c r="E90" s="247">
        <v>4</v>
      </c>
      <c r="F90" s="247">
        <v>6</v>
      </c>
      <c r="G90" s="247">
        <v>4</v>
      </c>
      <c r="H90" s="247">
        <v>4</v>
      </c>
      <c r="I90" s="247">
        <v>6</v>
      </c>
      <c r="J90" s="247">
        <v>4</v>
      </c>
      <c r="K90" s="247">
        <v>4</v>
      </c>
      <c r="L90" s="247">
        <v>4</v>
      </c>
      <c r="M90" s="247">
        <v>4</v>
      </c>
      <c r="N90" s="247">
        <v>4</v>
      </c>
      <c r="O90" s="247">
        <v>4</v>
      </c>
      <c r="P90" s="247">
        <v>4</v>
      </c>
      <c r="Q90" s="247">
        <v>4</v>
      </c>
      <c r="R90" s="247">
        <v>4</v>
      </c>
      <c r="S90" s="247">
        <v>4</v>
      </c>
      <c r="T90" s="247">
        <v>4</v>
      </c>
      <c r="U90" s="247">
        <v>2</v>
      </c>
      <c r="V90" s="224" t="s">
        <v>45</v>
      </c>
      <c r="W90" s="224" t="s">
        <v>45</v>
      </c>
      <c r="X90" s="299"/>
      <c r="Y90" s="299"/>
      <c r="Z90" s="299"/>
      <c r="AA90" s="299"/>
      <c r="AB90" s="299"/>
      <c r="AC90" s="299"/>
      <c r="AD90" s="299"/>
      <c r="AE90" s="299"/>
      <c r="AF90" s="299"/>
      <c r="AG90" s="300"/>
      <c r="AH90" s="300"/>
      <c r="AI90" s="300"/>
      <c r="AJ90" s="301"/>
      <c r="AK90" s="301"/>
      <c r="AL90" s="319"/>
      <c r="AM90" s="319"/>
      <c r="AN90" s="319"/>
      <c r="AO90" s="320"/>
      <c r="AP90" s="321"/>
      <c r="AQ90" s="321"/>
      <c r="AR90" s="321"/>
      <c r="AS90" s="321"/>
      <c r="AT90" s="321"/>
      <c r="AU90" s="263" t="s">
        <v>45</v>
      </c>
      <c r="AV90" s="263" t="s">
        <v>45</v>
      </c>
      <c r="AW90" s="263" t="s">
        <v>45</v>
      </c>
      <c r="AX90" s="263" t="s">
        <v>45</v>
      </c>
      <c r="AY90" s="263" t="s">
        <v>45</v>
      </c>
      <c r="AZ90" s="263" t="s">
        <v>45</v>
      </c>
      <c r="BA90" s="263" t="s">
        <v>45</v>
      </c>
      <c r="BB90" s="263" t="s">
        <v>45</v>
      </c>
      <c r="BC90" s="263" t="s">
        <v>45</v>
      </c>
      <c r="BD90" s="100"/>
      <c r="BE90" s="314">
        <f>SUM(D90:BC90)</f>
        <v>72</v>
      </c>
    </row>
    <row r="91" spans="2:57" ht="21" customHeight="1">
      <c r="B91" s="296" t="s">
        <v>278</v>
      </c>
      <c r="C91" s="288" t="s">
        <v>274</v>
      </c>
      <c r="D91" s="247">
        <v>2</v>
      </c>
      <c r="E91" s="247">
        <v>4</v>
      </c>
      <c r="F91" s="247">
        <v>4</v>
      </c>
      <c r="G91" s="247">
        <v>4</v>
      </c>
      <c r="H91" s="247">
        <v>4</v>
      </c>
      <c r="I91" s="247">
        <v>4</v>
      </c>
      <c r="J91" s="247">
        <v>4</v>
      </c>
      <c r="K91" s="247">
        <v>4</v>
      </c>
      <c r="L91" s="247">
        <v>4</v>
      </c>
      <c r="M91" s="247">
        <v>2</v>
      </c>
      <c r="N91" s="247">
        <v>2</v>
      </c>
      <c r="O91" s="247">
        <v>2</v>
      </c>
      <c r="P91" s="247">
        <v>4</v>
      </c>
      <c r="Q91" s="247">
        <v>2</v>
      </c>
      <c r="R91" s="247">
        <v>4</v>
      </c>
      <c r="S91" s="247">
        <v>4</v>
      </c>
      <c r="T91" s="247">
        <v>4</v>
      </c>
      <c r="U91" s="247">
        <v>2</v>
      </c>
      <c r="V91" s="224" t="s">
        <v>45</v>
      </c>
      <c r="W91" s="224" t="s">
        <v>45</v>
      </c>
      <c r="X91" s="100">
        <v>2</v>
      </c>
      <c r="Y91" s="298">
        <v>2</v>
      </c>
      <c r="Z91" s="298">
        <v>2</v>
      </c>
      <c r="AA91" s="298">
        <v>2</v>
      </c>
      <c r="AB91" s="298">
        <v>2</v>
      </c>
      <c r="AC91" s="301">
        <v>3</v>
      </c>
      <c r="AD91" s="301"/>
      <c r="AE91" s="301">
        <v>2</v>
      </c>
      <c r="AF91" s="301">
        <v>2</v>
      </c>
      <c r="AG91" s="301"/>
      <c r="AH91" s="301"/>
      <c r="AI91" s="301"/>
      <c r="AJ91" s="301"/>
      <c r="AK91" s="301"/>
      <c r="AL91" s="319"/>
      <c r="AM91" s="319"/>
      <c r="AN91" s="319"/>
      <c r="AO91" s="320"/>
      <c r="AP91" s="321"/>
      <c r="AQ91" s="321"/>
      <c r="AR91" s="321"/>
      <c r="AS91" s="321"/>
      <c r="AT91" s="321"/>
      <c r="AU91" s="263" t="s">
        <v>45</v>
      </c>
      <c r="AV91" s="263" t="s">
        <v>45</v>
      </c>
      <c r="AW91" s="263" t="s">
        <v>45</v>
      </c>
      <c r="AX91" s="263" t="s">
        <v>45</v>
      </c>
      <c r="AY91" s="263" t="s">
        <v>45</v>
      </c>
      <c r="AZ91" s="263" t="s">
        <v>45</v>
      </c>
      <c r="BA91" s="263" t="s">
        <v>45</v>
      </c>
      <c r="BB91" s="263" t="s">
        <v>45</v>
      </c>
      <c r="BC91" s="263" t="s">
        <v>45</v>
      </c>
      <c r="BD91" s="100"/>
      <c r="BE91" s="314">
        <f>SUM(D91:BD91)</f>
        <v>77</v>
      </c>
    </row>
    <row r="92" spans="2:57" ht="21" customHeight="1">
      <c r="B92" s="296" t="s">
        <v>275</v>
      </c>
      <c r="C92" s="288" t="s">
        <v>276</v>
      </c>
      <c r="D92" s="298">
        <v>4</v>
      </c>
      <c r="E92" s="298">
        <v>4</v>
      </c>
      <c r="F92" s="298">
        <v>4</v>
      </c>
      <c r="G92" s="298">
        <v>4</v>
      </c>
      <c r="H92" s="298">
        <v>4</v>
      </c>
      <c r="I92" s="298">
        <v>4</v>
      </c>
      <c r="J92" s="298">
        <v>4</v>
      </c>
      <c r="K92" s="298">
        <v>4</v>
      </c>
      <c r="L92" s="298">
        <v>2</v>
      </c>
      <c r="M92" s="298">
        <v>2</v>
      </c>
      <c r="N92" s="298">
        <v>2</v>
      </c>
      <c r="O92" s="298">
        <v>2</v>
      </c>
      <c r="P92" s="298">
        <v>2</v>
      </c>
      <c r="Q92" s="298">
        <v>2</v>
      </c>
      <c r="R92" s="298">
        <v>2</v>
      </c>
      <c r="S92" s="298">
        <v>2</v>
      </c>
      <c r="T92" s="298">
        <v>4</v>
      </c>
      <c r="U92" s="240">
        <v>4</v>
      </c>
      <c r="V92" s="238" t="s">
        <v>45</v>
      </c>
      <c r="W92" s="238" t="s">
        <v>45</v>
      </c>
      <c r="X92" s="100">
        <v>2</v>
      </c>
      <c r="Y92" s="298">
        <v>2</v>
      </c>
      <c r="Z92" s="298">
        <v>2</v>
      </c>
      <c r="AA92" s="298">
        <v>2</v>
      </c>
      <c r="AB92" s="298">
        <v>2</v>
      </c>
      <c r="AC92" s="301">
        <v>3</v>
      </c>
      <c r="AD92" s="301"/>
      <c r="AE92" s="301"/>
      <c r="AF92" s="301"/>
      <c r="AG92" s="301"/>
      <c r="AH92" s="301"/>
      <c r="AI92" s="301"/>
      <c r="AJ92" s="301"/>
      <c r="AK92" s="301"/>
      <c r="AL92" s="322"/>
      <c r="AM92" s="319"/>
      <c r="AN92" s="319"/>
      <c r="AO92" s="319"/>
      <c r="AP92" s="319"/>
      <c r="AQ92" s="302"/>
      <c r="AR92" s="302"/>
      <c r="AS92" s="302"/>
      <c r="AT92" s="302"/>
      <c r="AU92" s="263" t="s">
        <v>45</v>
      </c>
      <c r="AV92" s="263" t="s">
        <v>45</v>
      </c>
      <c r="AW92" s="263" t="s">
        <v>45</v>
      </c>
      <c r="AX92" s="263" t="s">
        <v>45</v>
      </c>
      <c r="AY92" s="263" t="s">
        <v>45</v>
      </c>
      <c r="AZ92" s="263" t="s">
        <v>45</v>
      </c>
      <c r="BA92" s="263" t="s">
        <v>45</v>
      </c>
      <c r="BB92" s="263" t="s">
        <v>45</v>
      </c>
      <c r="BC92" s="263" t="s">
        <v>45</v>
      </c>
      <c r="BD92" s="100"/>
      <c r="BE92" s="213">
        <f>SUM(D92:AT92)</f>
        <v>69</v>
      </c>
    </row>
    <row r="93" spans="2:57" ht="28.5" customHeight="1">
      <c r="B93" s="228" t="s">
        <v>34</v>
      </c>
      <c r="C93" s="233" t="s">
        <v>76</v>
      </c>
      <c r="D93" s="228">
        <f aca="true" t="shared" si="43" ref="D93:U93">SUM(D94:D97)</f>
        <v>2</v>
      </c>
      <c r="E93" s="228">
        <f t="shared" si="43"/>
        <v>10</v>
      </c>
      <c r="F93" s="228">
        <f t="shared" si="43"/>
        <v>8</v>
      </c>
      <c r="G93" s="228">
        <f t="shared" si="43"/>
        <v>10</v>
      </c>
      <c r="H93" s="228">
        <f t="shared" si="43"/>
        <v>10</v>
      </c>
      <c r="I93" s="228">
        <f t="shared" si="43"/>
        <v>10</v>
      </c>
      <c r="J93" s="228">
        <f t="shared" si="43"/>
        <v>6</v>
      </c>
      <c r="K93" s="228">
        <f t="shared" si="43"/>
        <v>8</v>
      </c>
      <c r="L93" s="228">
        <f t="shared" si="43"/>
        <v>8</v>
      </c>
      <c r="M93" s="228">
        <f t="shared" si="43"/>
        <v>6</v>
      </c>
      <c r="N93" s="228">
        <f t="shared" si="43"/>
        <v>4</v>
      </c>
      <c r="O93" s="228">
        <f t="shared" si="43"/>
        <v>6</v>
      </c>
      <c r="P93" s="228">
        <f t="shared" si="43"/>
        <v>2</v>
      </c>
      <c r="Q93" s="228">
        <f t="shared" si="43"/>
        <v>6</v>
      </c>
      <c r="R93" s="228">
        <f t="shared" si="43"/>
        <v>8</v>
      </c>
      <c r="S93" s="228">
        <f t="shared" si="43"/>
        <v>6</v>
      </c>
      <c r="T93" s="228">
        <f t="shared" si="43"/>
        <v>6</v>
      </c>
      <c r="U93" s="228">
        <f t="shared" si="43"/>
        <v>0</v>
      </c>
      <c r="V93" s="238" t="s">
        <v>45</v>
      </c>
      <c r="W93" s="238" t="s">
        <v>45</v>
      </c>
      <c r="X93" s="228">
        <f aca="true" t="shared" si="44" ref="X93:AT93">SUM(X94:X97)</f>
        <v>4</v>
      </c>
      <c r="Y93" s="228">
        <f t="shared" si="44"/>
        <v>4</v>
      </c>
      <c r="Z93" s="228">
        <f t="shared" si="44"/>
        <v>6</v>
      </c>
      <c r="AA93" s="234">
        <f t="shared" si="44"/>
        <v>6</v>
      </c>
      <c r="AB93" s="234">
        <f t="shared" si="44"/>
        <v>8</v>
      </c>
      <c r="AC93" s="234">
        <f t="shared" si="44"/>
        <v>4</v>
      </c>
      <c r="AD93" s="234">
        <f t="shared" si="44"/>
        <v>6</v>
      </c>
      <c r="AE93" s="234">
        <f t="shared" si="44"/>
        <v>6</v>
      </c>
      <c r="AF93" s="234">
        <f t="shared" si="44"/>
        <v>6</v>
      </c>
      <c r="AG93" s="234">
        <f t="shared" si="44"/>
        <v>8</v>
      </c>
      <c r="AH93" s="234">
        <f t="shared" si="44"/>
        <v>6</v>
      </c>
      <c r="AI93" s="234">
        <f t="shared" si="44"/>
        <v>4</v>
      </c>
      <c r="AJ93" s="234">
        <f t="shared" si="44"/>
        <v>0</v>
      </c>
      <c r="AK93" s="234">
        <f t="shared" si="44"/>
        <v>4</v>
      </c>
      <c r="AL93" s="234">
        <f t="shared" si="44"/>
        <v>0</v>
      </c>
      <c r="AM93" s="234">
        <f t="shared" si="44"/>
        <v>0</v>
      </c>
      <c r="AN93" s="234">
        <f t="shared" si="44"/>
        <v>0</v>
      </c>
      <c r="AO93" s="228">
        <f t="shared" si="44"/>
        <v>0</v>
      </c>
      <c r="AP93" s="228">
        <f t="shared" si="44"/>
        <v>0</v>
      </c>
      <c r="AQ93" s="228">
        <f t="shared" si="44"/>
        <v>0</v>
      </c>
      <c r="AR93" s="228">
        <f t="shared" si="44"/>
        <v>0</v>
      </c>
      <c r="AS93" s="228">
        <f t="shared" si="44"/>
        <v>0</v>
      </c>
      <c r="AT93" s="228">
        <f t="shared" si="44"/>
        <v>0</v>
      </c>
      <c r="AU93" s="238" t="s">
        <v>45</v>
      </c>
      <c r="AV93" s="238" t="s">
        <v>45</v>
      </c>
      <c r="AW93" s="238" t="s">
        <v>45</v>
      </c>
      <c r="AX93" s="238" t="s">
        <v>45</v>
      </c>
      <c r="AY93" s="238" t="s">
        <v>45</v>
      </c>
      <c r="AZ93" s="238" t="s">
        <v>45</v>
      </c>
      <c r="BA93" s="238" t="s">
        <v>45</v>
      </c>
      <c r="BB93" s="238" t="s">
        <v>45</v>
      </c>
      <c r="BC93" s="238" t="s">
        <v>45</v>
      </c>
      <c r="BD93" s="221"/>
      <c r="BE93" s="222">
        <f>SUM(BE94:BE97)</f>
        <v>188</v>
      </c>
    </row>
    <row r="94" spans="2:57" ht="32.25" customHeight="1">
      <c r="B94" s="197" t="s">
        <v>127</v>
      </c>
      <c r="C94" s="285" t="s">
        <v>279</v>
      </c>
      <c r="D94" s="122">
        <v>2</v>
      </c>
      <c r="E94" s="122">
        <v>4</v>
      </c>
      <c r="F94" s="122">
        <v>2</v>
      </c>
      <c r="G94" s="122">
        <v>4</v>
      </c>
      <c r="H94" s="122">
        <v>4</v>
      </c>
      <c r="I94" s="122">
        <v>2</v>
      </c>
      <c r="J94" s="122">
        <v>2</v>
      </c>
      <c r="K94" s="122">
        <v>4</v>
      </c>
      <c r="L94" s="122">
        <v>2</v>
      </c>
      <c r="M94" s="122">
        <v>2</v>
      </c>
      <c r="N94" s="122">
        <v>2</v>
      </c>
      <c r="O94" s="122">
        <v>2</v>
      </c>
      <c r="P94" s="122"/>
      <c r="Q94" s="122">
        <v>2</v>
      </c>
      <c r="R94" s="122">
        <v>2</v>
      </c>
      <c r="S94" s="122"/>
      <c r="T94" s="122"/>
      <c r="U94" s="122"/>
      <c r="V94" s="238" t="s">
        <v>45</v>
      </c>
      <c r="W94" s="238" t="s">
        <v>45</v>
      </c>
      <c r="X94" s="122"/>
      <c r="Y94" s="122"/>
      <c r="Z94" s="122">
        <v>4</v>
      </c>
      <c r="AA94" s="106">
        <v>2</v>
      </c>
      <c r="AB94" s="106">
        <v>4</v>
      </c>
      <c r="AC94" s="106"/>
      <c r="AD94" s="106">
        <v>2</v>
      </c>
      <c r="AE94" s="106">
        <v>2</v>
      </c>
      <c r="AF94" s="106">
        <v>2</v>
      </c>
      <c r="AG94" s="106">
        <v>4</v>
      </c>
      <c r="AH94" s="106">
        <v>2</v>
      </c>
      <c r="AI94" s="106"/>
      <c r="AJ94" s="106"/>
      <c r="AK94" s="106"/>
      <c r="AL94" s="181"/>
      <c r="AM94" s="181"/>
      <c r="AN94" s="181"/>
      <c r="AO94" s="176"/>
      <c r="AP94" s="176"/>
      <c r="AQ94" s="176"/>
      <c r="AR94" s="176"/>
      <c r="AS94" s="176"/>
      <c r="AT94" s="176"/>
      <c r="AU94" s="263" t="s">
        <v>45</v>
      </c>
      <c r="AV94" s="263" t="s">
        <v>45</v>
      </c>
      <c r="AW94" s="263" t="s">
        <v>45</v>
      </c>
      <c r="AX94" s="263" t="s">
        <v>45</v>
      </c>
      <c r="AY94" s="263" t="s">
        <v>45</v>
      </c>
      <c r="AZ94" s="263" t="s">
        <v>45</v>
      </c>
      <c r="BA94" s="263" t="s">
        <v>45</v>
      </c>
      <c r="BB94" s="263" t="s">
        <v>45</v>
      </c>
      <c r="BC94" s="263" t="s">
        <v>45</v>
      </c>
      <c r="BD94" s="100"/>
      <c r="BE94" s="314">
        <f>SUM(D94:BD94)</f>
        <v>58</v>
      </c>
    </row>
    <row r="95" spans="2:57" ht="33" customHeight="1">
      <c r="B95" s="255" t="s">
        <v>281</v>
      </c>
      <c r="C95" s="316" t="s">
        <v>280</v>
      </c>
      <c r="D95" s="91"/>
      <c r="E95" s="91">
        <v>2</v>
      </c>
      <c r="F95" s="91"/>
      <c r="G95" s="91">
        <v>2</v>
      </c>
      <c r="H95" s="91">
        <v>2</v>
      </c>
      <c r="I95" s="91">
        <v>2</v>
      </c>
      <c r="J95" s="91">
        <v>2</v>
      </c>
      <c r="K95" s="91">
        <v>2</v>
      </c>
      <c r="L95" s="91">
        <v>2</v>
      </c>
      <c r="M95" s="91">
        <v>2</v>
      </c>
      <c r="N95" s="91"/>
      <c r="O95" s="91">
        <v>2</v>
      </c>
      <c r="P95" s="91">
        <v>2</v>
      </c>
      <c r="Q95" s="91"/>
      <c r="R95" s="91">
        <v>2</v>
      </c>
      <c r="S95" s="91">
        <v>2</v>
      </c>
      <c r="T95" s="91">
        <v>2</v>
      </c>
      <c r="U95" s="256"/>
      <c r="V95" s="238" t="s">
        <v>45</v>
      </c>
      <c r="W95" s="238" t="s">
        <v>45</v>
      </c>
      <c r="X95" s="91">
        <v>2</v>
      </c>
      <c r="Y95" s="91">
        <v>2</v>
      </c>
      <c r="Z95" s="122"/>
      <c r="AA95" s="122">
        <v>2</v>
      </c>
      <c r="AB95" s="122">
        <v>2</v>
      </c>
      <c r="AC95" s="106">
        <v>2</v>
      </c>
      <c r="AD95" s="80">
        <v>2</v>
      </c>
      <c r="AE95" s="80">
        <v>2</v>
      </c>
      <c r="AF95" s="80">
        <v>2</v>
      </c>
      <c r="AG95" s="80">
        <v>4</v>
      </c>
      <c r="AH95" s="80">
        <v>4</v>
      </c>
      <c r="AI95" s="80">
        <v>2</v>
      </c>
      <c r="AJ95" s="106"/>
      <c r="AK95" s="106">
        <v>4</v>
      </c>
      <c r="AL95" s="181"/>
      <c r="AM95" s="181"/>
      <c r="AN95" s="181"/>
      <c r="AO95" s="181"/>
      <c r="AP95" s="318"/>
      <c r="AQ95" s="176"/>
      <c r="AR95" s="311"/>
      <c r="AS95" s="176"/>
      <c r="AT95" s="176"/>
      <c r="AU95" s="164" t="s">
        <v>45</v>
      </c>
      <c r="AV95" s="164" t="s">
        <v>45</v>
      </c>
      <c r="AW95" s="164" t="s">
        <v>45</v>
      </c>
      <c r="AX95" s="164" t="s">
        <v>45</v>
      </c>
      <c r="AY95" s="164" t="s">
        <v>45</v>
      </c>
      <c r="AZ95" s="164" t="s">
        <v>45</v>
      </c>
      <c r="BA95" s="164" t="s">
        <v>45</v>
      </c>
      <c r="BB95" s="164" t="s">
        <v>45</v>
      </c>
      <c r="BC95" s="163" t="s">
        <v>45</v>
      </c>
      <c r="BD95" s="122"/>
      <c r="BE95" s="213">
        <f>SUM(D95:AT95)</f>
        <v>56</v>
      </c>
    </row>
    <row r="96" spans="2:57" ht="21" customHeight="1">
      <c r="B96" s="255" t="s">
        <v>282</v>
      </c>
      <c r="C96" s="247" t="s">
        <v>29</v>
      </c>
      <c r="D96" s="247"/>
      <c r="E96" s="247">
        <v>2</v>
      </c>
      <c r="F96" s="247">
        <v>2</v>
      </c>
      <c r="G96" s="247"/>
      <c r="H96" s="247">
        <v>2</v>
      </c>
      <c r="I96" s="247">
        <v>4</v>
      </c>
      <c r="J96" s="247"/>
      <c r="K96" s="247"/>
      <c r="L96" s="247">
        <v>2</v>
      </c>
      <c r="M96" s="247"/>
      <c r="N96" s="247">
        <v>2</v>
      </c>
      <c r="O96" s="247"/>
      <c r="P96" s="247"/>
      <c r="Q96" s="247">
        <v>2</v>
      </c>
      <c r="R96" s="247">
        <v>2</v>
      </c>
      <c r="S96" s="247">
        <v>2</v>
      </c>
      <c r="T96" s="247"/>
      <c r="U96" s="240"/>
      <c r="V96" s="238" t="s">
        <v>45</v>
      </c>
      <c r="W96" s="238" t="s">
        <v>45</v>
      </c>
      <c r="X96" s="247">
        <v>2</v>
      </c>
      <c r="Y96" s="247">
        <v>2</v>
      </c>
      <c r="Z96" s="247">
        <v>2</v>
      </c>
      <c r="AA96" s="251">
        <v>2</v>
      </c>
      <c r="AB96" s="251">
        <v>2</v>
      </c>
      <c r="AC96" s="251">
        <v>2</v>
      </c>
      <c r="AD96" s="251">
        <v>2</v>
      </c>
      <c r="AE96" s="251">
        <v>2</v>
      </c>
      <c r="AF96" s="251">
        <v>2</v>
      </c>
      <c r="AG96" s="251"/>
      <c r="AH96" s="251"/>
      <c r="AI96" s="251">
        <v>2</v>
      </c>
      <c r="AJ96" s="248"/>
      <c r="AK96" s="248"/>
      <c r="AL96" s="250"/>
      <c r="AM96" s="250"/>
      <c r="AN96" s="249"/>
      <c r="AO96" s="249"/>
      <c r="AP96" s="249"/>
      <c r="AQ96" s="249"/>
      <c r="AR96" s="249"/>
      <c r="AS96" s="249"/>
      <c r="AT96" s="249"/>
      <c r="AU96" s="263" t="s">
        <v>45</v>
      </c>
      <c r="AV96" s="263" t="s">
        <v>45</v>
      </c>
      <c r="AW96" s="263" t="s">
        <v>45</v>
      </c>
      <c r="AX96" s="263" t="s">
        <v>45</v>
      </c>
      <c r="AY96" s="263" t="s">
        <v>45</v>
      </c>
      <c r="AZ96" s="263" t="s">
        <v>45</v>
      </c>
      <c r="BA96" s="263" t="s">
        <v>45</v>
      </c>
      <c r="BB96" s="263" t="s">
        <v>45</v>
      </c>
      <c r="BC96" s="263" t="s">
        <v>45</v>
      </c>
      <c r="BD96" s="100"/>
      <c r="BE96" s="220">
        <f>SUM(D96:BD96)</f>
        <v>40</v>
      </c>
    </row>
    <row r="97" spans="2:57" ht="21" customHeight="1">
      <c r="B97" s="255" t="s">
        <v>284</v>
      </c>
      <c r="C97" s="278" t="s">
        <v>283</v>
      </c>
      <c r="D97" s="247"/>
      <c r="E97" s="247">
        <v>2</v>
      </c>
      <c r="F97" s="247">
        <v>4</v>
      </c>
      <c r="G97" s="247">
        <v>4</v>
      </c>
      <c r="H97" s="247">
        <v>2</v>
      </c>
      <c r="I97" s="247">
        <v>2</v>
      </c>
      <c r="J97" s="247">
        <v>2</v>
      </c>
      <c r="K97" s="247">
        <v>2</v>
      </c>
      <c r="L97" s="247">
        <v>2</v>
      </c>
      <c r="M97" s="247">
        <v>2</v>
      </c>
      <c r="N97" s="247"/>
      <c r="O97" s="247">
        <v>2</v>
      </c>
      <c r="P97" s="247"/>
      <c r="Q97" s="247">
        <v>2</v>
      </c>
      <c r="R97" s="247">
        <v>2</v>
      </c>
      <c r="S97" s="247">
        <v>2</v>
      </c>
      <c r="T97" s="247">
        <v>4</v>
      </c>
      <c r="U97" s="240"/>
      <c r="V97" s="238" t="s">
        <v>45</v>
      </c>
      <c r="W97" s="238" t="s">
        <v>45</v>
      </c>
      <c r="X97" s="247"/>
      <c r="Y97" s="247"/>
      <c r="Z97" s="247"/>
      <c r="AA97" s="251"/>
      <c r="AB97" s="251"/>
      <c r="AC97" s="251"/>
      <c r="AD97" s="251"/>
      <c r="AE97" s="251"/>
      <c r="AF97" s="251"/>
      <c r="AG97" s="251"/>
      <c r="AH97" s="251"/>
      <c r="AI97" s="251"/>
      <c r="AJ97" s="248"/>
      <c r="AK97" s="313"/>
      <c r="AL97" s="250"/>
      <c r="AM97" s="250"/>
      <c r="AN97" s="249"/>
      <c r="AO97" s="249"/>
      <c r="AP97" s="249"/>
      <c r="AQ97" s="249"/>
      <c r="AR97" s="249"/>
      <c r="AS97" s="249"/>
      <c r="AT97" s="249"/>
      <c r="AU97" s="263" t="s">
        <v>45</v>
      </c>
      <c r="AV97" s="263" t="s">
        <v>45</v>
      </c>
      <c r="AW97" s="263" t="s">
        <v>45</v>
      </c>
      <c r="AX97" s="263" t="s">
        <v>45</v>
      </c>
      <c r="AY97" s="263" t="s">
        <v>45</v>
      </c>
      <c r="AZ97" s="263" t="s">
        <v>45</v>
      </c>
      <c r="BA97" s="263" t="s">
        <v>45</v>
      </c>
      <c r="BB97" s="263" t="s">
        <v>45</v>
      </c>
      <c r="BC97" s="263" t="s">
        <v>45</v>
      </c>
      <c r="BD97" s="100"/>
      <c r="BE97" s="220">
        <f>SUM(D97:BD97)</f>
        <v>34</v>
      </c>
    </row>
    <row r="98" spans="2:57" ht="21" customHeight="1">
      <c r="B98" s="231" t="s">
        <v>35</v>
      </c>
      <c r="C98" s="233" t="s">
        <v>113</v>
      </c>
      <c r="D98" s="228">
        <f aca="true" t="shared" si="45" ref="D98:U98">SUM(D99:D102)</f>
        <v>0</v>
      </c>
      <c r="E98" s="228">
        <f t="shared" si="45"/>
        <v>6</v>
      </c>
      <c r="F98" s="228">
        <f t="shared" si="45"/>
        <v>6</v>
      </c>
      <c r="G98" s="228">
        <f t="shared" si="45"/>
        <v>6</v>
      </c>
      <c r="H98" s="228">
        <f t="shared" si="45"/>
        <v>6</v>
      </c>
      <c r="I98" s="228">
        <f t="shared" si="45"/>
        <v>6</v>
      </c>
      <c r="J98" s="228">
        <f t="shared" si="45"/>
        <v>12</v>
      </c>
      <c r="K98" s="228">
        <f t="shared" si="45"/>
        <v>8</v>
      </c>
      <c r="L98" s="228">
        <f t="shared" si="45"/>
        <v>12</v>
      </c>
      <c r="M98" s="228">
        <f t="shared" si="45"/>
        <v>10</v>
      </c>
      <c r="N98" s="228">
        <f t="shared" si="45"/>
        <v>18</v>
      </c>
      <c r="O98" s="228">
        <f t="shared" si="45"/>
        <v>18</v>
      </c>
      <c r="P98" s="228">
        <f t="shared" si="45"/>
        <v>18</v>
      </c>
      <c r="Q98" s="228">
        <f t="shared" si="45"/>
        <v>18</v>
      </c>
      <c r="R98" s="228">
        <f t="shared" si="45"/>
        <v>12</v>
      </c>
      <c r="S98" s="228">
        <f t="shared" si="45"/>
        <v>18</v>
      </c>
      <c r="T98" s="228">
        <f t="shared" si="45"/>
        <v>16</v>
      </c>
      <c r="U98" s="238">
        <f t="shared" si="45"/>
        <v>18</v>
      </c>
      <c r="V98" s="238" t="s">
        <v>45</v>
      </c>
      <c r="W98" s="238" t="s">
        <v>45</v>
      </c>
      <c r="X98" s="228">
        <f aca="true" t="shared" si="46" ref="X98:AS98">SUM(X99:X102)</f>
        <v>18</v>
      </c>
      <c r="Y98" s="228">
        <f t="shared" si="46"/>
        <v>18</v>
      </c>
      <c r="Z98" s="228">
        <f t="shared" si="46"/>
        <v>18</v>
      </c>
      <c r="AA98" s="228">
        <f t="shared" si="46"/>
        <v>18</v>
      </c>
      <c r="AB98" s="228">
        <f t="shared" si="46"/>
        <v>18</v>
      </c>
      <c r="AC98" s="234">
        <f t="shared" si="46"/>
        <v>12</v>
      </c>
      <c r="AD98" s="234">
        <f t="shared" si="46"/>
        <v>18</v>
      </c>
      <c r="AE98" s="234">
        <f t="shared" si="46"/>
        <v>12</v>
      </c>
      <c r="AF98" s="234">
        <f t="shared" si="46"/>
        <v>18</v>
      </c>
      <c r="AG98" s="234">
        <f t="shared" si="46"/>
        <v>18</v>
      </c>
      <c r="AH98" s="234">
        <f t="shared" si="46"/>
        <v>18</v>
      </c>
      <c r="AI98" s="234">
        <f t="shared" si="46"/>
        <v>24</v>
      </c>
      <c r="AJ98" s="234">
        <f t="shared" si="46"/>
        <v>30</v>
      </c>
      <c r="AK98" s="234">
        <f t="shared" si="46"/>
        <v>18</v>
      </c>
      <c r="AL98" s="234">
        <f t="shared" si="46"/>
        <v>36</v>
      </c>
      <c r="AM98" s="234">
        <f t="shared" si="46"/>
        <v>24</v>
      </c>
      <c r="AN98" s="234">
        <f t="shared" si="46"/>
        <v>30</v>
      </c>
      <c r="AO98" s="234">
        <f t="shared" si="46"/>
        <v>36</v>
      </c>
      <c r="AP98" s="271">
        <f t="shared" si="46"/>
        <v>36</v>
      </c>
      <c r="AQ98" s="228">
        <f t="shared" si="46"/>
        <v>36</v>
      </c>
      <c r="AR98" s="272">
        <f t="shared" si="46"/>
        <v>36</v>
      </c>
      <c r="AS98" s="228">
        <f t="shared" si="46"/>
        <v>36</v>
      </c>
      <c r="AT98" s="228">
        <f>SUM(AT99:AT104)</f>
        <v>36</v>
      </c>
      <c r="AU98" s="263" t="s">
        <v>45</v>
      </c>
      <c r="AV98" s="263" t="s">
        <v>45</v>
      </c>
      <c r="AW98" s="263" t="s">
        <v>45</v>
      </c>
      <c r="AX98" s="263" t="s">
        <v>45</v>
      </c>
      <c r="AY98" s="263" t="s">
        <v>45</v>
      </c>
      <c r="AZ98" s="263" t="s">
        <v>45</v>
      </c>
      <c r="BA98" s="263" t="s">
        <v>45</v>
      </c>
      <c r="BB98" s="263" t="s">
        <v>45</v>
      </c>
      <c r="BC98" s="263" t="s">
        <v>45</v>
      </c>
      <c r="BD98" s="228"/>
      <c r="BE98" s="222">
        <f>SUM(BE99:BE102)</f>
        <v>736</v>
      </c>
    </row>
    <row r="99" spans="2:57" ht="54" customHeight="1">
      <c r="B99" s="72" t="s">
        <v>285</v>
      </c>
      <c r="C99" s="287" t="s">
        <v>290</v>
      </c>
      <c r="D99" s="91"/>
      <c r="E99" s="91">
        <v>6</v>
      </c>
      <c r="F99" s="91">
        <v>6</v>
      </c>
      <c r="G99" s="91">
        <v>6</v>
      </c>
      <c r="H99" s="91">
        <v>6</v>
      </c>
      <c r="I99" s="91">
        <v>6</v>
      </c>
      <c r="J99" s="91">
        <v>6</v>
      </c>
      <c r="K99" s="91"/>
      <c r="L99" s="91"/>
      <c r="M99" s="91"/>
      <c r="N99" s="91"/>
      <c r="O99" s="91"/>
      <c r="P99" s="122"/>
      <c r="Q99" s="69"/>
      <c r="R99" s="69"/>
      <c r="S99" s="69"/>
      <c r="T99" s="91"/>
      <c r="U99" s="256"/>
      <c r="V99" s="238" t="s">
        <v>45</v>
      </c>
      <c r="W99" s="238" t="s">
        <v>45</v>
      </c>
      <c r="X99" s="91"/>
      <c r="Y99" s="91"/>
      <c r="Z99" s="122"/>
      <c r="AA99" s="106"/>
      <c r="AB99" s="122"/>
      <c r="AC99" s="106"/>
      <c r="AD99" s="80"/>
      <c r="AE99" s="80"/>
      <c r="AF99" s="80"/>
      <c r="AG99" s="80"/>
      <c r="AH99" s="80"/>
      <c r="AI99" s="80"/>
      <c r="AJ99" s="80"/>
      <c r="AK99" s="80"/>
      <c r="AL99" s="181"/>
      <c r="AM99" s="181"/>
      <c r="AN99" s="181"/>
      <c r="AO99" s="181"/>
      <c r="AP99" s="123"/>
      <c r="AQ99" s="124"/>
      <c r="AR99" s="125"/>
      <c r="AS99" s="124"/>
      <c r="AT99" s="124"/>
      <c r="AU99" s="164" t="s">
        <v>45</v>
      </c>
      <c r="AV99" s="164" t="s">
        <v>45</v>
      </c>
      <c r="AW99" s="164" t="s">
        <v>45</v>
      </c>
      <c r="AX99" s="164" t="s">
        <v>45</v>
      </c>
      <c r="AY99" s="164" t="s">
        <v>45</v>
      </c>
      <c r="AZ99" s="164" t="s">
        <v>45</v>
      </c>
      <c r="BA99" s="164" t="s">
        <v>45</v>
      </c>
      <c r="BB99" s="164" t="s">
        <v>45</v>
      </c>
      <c r="BC99" s="163" t="s">
        <v>45</v>
      </c>
      <c r="BD99" s="122"/>
      <c r="BE99" s="255">
        <f>SUM(D99:BD99)</f>
        <v>36</v>
      </c>
    </row>
    <row r="100" spans="2:57" ht="54" customHeight="1">
      <c r="B100" s="72" t="s">
        <v>289</v>
      </c>
      <c r="C100" s="287" t="s">
        <v>288</v>
      </c>
      <c r="D100" s="91"/>
      <c r="E100" s="91"/>
      <c r="F100" s="91"/>
      <c r="G100" s="91"/>
      <c r="H100" s="91"/>
      <c r="I100" s="91"/>
      <c r="J100" s="91">
        <v>6</v>
      </c>
      <c r="K100" s="91">
        <v>8</v>
      </c>
      <c r="L100" s="91">
        <v>6</v>
      </c>
      <c r="M100" s="91">
        <v>4</v>
      </c>
      <c r="N100" s="91">
        <v>6</v>
      </c>
      <c r="O100" s="91">
        <v>6</v>
      </c>
      <c r="P100" s="122">
        <v>6</v>
      </c>
      <c r="Q100" s="69">
        <v>6</v>
      </c>
      <c r="R100" s="69">
        <v>6</v>
      </c>
      <c r="S100" s="69">
        <v>6</v>
      </c>
      <c r="T100" s="91">
        <v>4</v>
      </c>
      <c r="U100" s="256"/>
      <c r="V100" s="238" t="s">
        <v>45</v>
      </c>
      <c r="W100" s="238" t="s">
        <v>45</v>
      </c>
      <c r="X100" s="91">
        <v>6</v>
      </c>
      <c r="Y100" s="91">
        <v>6</v>
      </c>
      <c r="Z100" s="122">
        <v>6</v>
      </c>
      <c r="AA100" s="106">
        <v>6</v>
      </c>
      <c r="AB100" s="122">
        <v>6</v>
      </c>
      <c r="AC100" s="106">
        <v>6</v>
      </c>
      <c r="AD100" s="80">
        <v>6</v>
      </c>
      <c r="AE100" s="80">
        <v>6</v>
      </c>
      <c r="AF100" s="80">
        <v>6</v>
      </c>
      <c r="AG100" s="80">
        <v>6</v>
      </c>
      <c r="AH100" s="80">
        <v>6</v>
      </c>
      <c r="AI100" s="80">
        <v>6</v>
      </c>
      <c r="AJ100" s="80">
        <v>12</v>
      </c>
      <c r="AK100" s="80">
        <v>12</v>
      </c>
      <c r="AL100" s="181"/>
      <c r="AM100" s="181"/>
      <c r="AN100" s="181"/>
      <c r="AO100" s="181"/>
      <c r="AP100" s="123"/>
      <c r="AQ100" s="124"/>
      <c r="AR100" s="125"/>
      <c r="AS100" s="124"/>
      <c r="AT100" s="124"/>
      <c r="AU100" s="164" t="s">
        <v>45</v>
      </c>
      <c r="AV100" s="164" t="s">
        <v>45</v>
      </c>
      <c r="AW100" s="164" t="s">
        <v>45</v>
      </c>
      <c r="AX100" s="164" t="s">
        <v>45</v>
      </c>
      <c r="AY100" s="164" t="s">
        <v>45</v>
      </c>
      <c r="AZ100" s="164" t="s">
        <v>45</v>
      </c>
      <c r="BA100" s="164" t="s">
        <v>45</v>
      </c>
      <c r="BB100" s="164" t="s">
        <v>45</v>
      </c>
      <c r="BC100" s="163" t="s">
        <v>45</v>
      </c>
      <c r="BD100" s="122"/>
      <c r="BE100" s="255">
        <f>SUM(D100:BD100)</f>
        <v>160</v>
      </c>
    </row>
    <row r="101" spans="2:57" ht="21" customHeight="1">
      <c r="B101" s="72" t="s">
        <v>286</v>
      </c>
      <c r="C101" s="287" t="s">
        <v>222</v>
      </c>
      <c r="D101" s="91"/>
      <c r="E101" s="91"/>
      <c r="F101" s="91"/>
      <c r="G101" s="91"/>
      <c r="H101" s="91"/>
      <c r="I101" s="91"/>
      <c r="J101" s="91"/>
      <c r="K101" s="91"/>
      <c r="L101" s="91">
        <v>6</v>
      </c>
      <c r="M101" s="91">
        <v>6</v>
      </c>
      <c r="N101" s="91">
        <v>12</v>
      </c>
      <c r="O101" s="91">
        <v>12</v>
      </c>
      <c r="P101" s="122">
        <v>12</v>
      </c>
      <c r="Q101" s="69">
        <v>12</v>
      </c>
      <c r="R101" s="69">
        <v>6</v>
      </c>
      <c r="S101" s="69">
        <v>12</v>
      </c>
      <c r="T101" s="91">
        <v>12</v>
      </c>
      <c r="U101" s="256">
        <v>18</v>
      </c>
      <c r="V101" s="238" t="s">
        <v>45</v>
      </c>
      <c r="W101" s="238" t="s">
        <v>45</v>
      </c>
      <c r="X101" s="91">
        <v>12</v>
      </c>
      <c r="Y101" s="91">
        <v>12</v>
      </c>
      <c r="Z101" s="122">
        <v>12</v>
      </c>
      <c r="AA101" s="122">
        <v>12</v>
      </c>
      <c r="AB101" s="122">
        <v>12</v>
      </c>
      <c r="AC101" s="106">
        <v>6</v>
      </c>
      <c r="AD101" s="80">
        <v>12</v>
      </c>
      <c r="AE101" s="80">
        <v>6</v>
      </c>
      <c r="AF101" s="80">
        <v>12</v>
      </c>
      <c r="AG101" s="80">
        <v>12</v>
      </c>
      <c r="AH101" s="80">
        <v>12</v>
      </c>
      <c r="AI101" s="80">
        <v>18</v>
      </c>
      <c r="AJ101" s="80">
        <v>18</v>
      </c>
      <c r="AK101" s="80">
        <v>6</v>
      </c>
      <c r="AL101" s="181"/>
      <c r="AM101" s="181"/>
      <c r="AN101" s="181"/>
      <c r="AO101" s="181"/>
      <c r="AP101" s="123"/>
      <c r="AQ101" s="124"/>
      <c r="AR101" s="125"/>
      <c r="AS101" s="124"/>
      <c r="AT101" s="124"/>
      <c r="AU101" s="164" t="s">
        <v>45</v>
      </c>
      <c r="AV101" s="164" t="s">
        <v>45</v>
      </c>
      <c r="AW101" s="164" t="s">
        <v>45</v>
      </c>
      <c r="AX101" s="164" t="s">
        <v>45</v>
      </c>
      <c r="AY101" s="164" t="s">
        <v>45</v>
      </c>
      <c r="AZ101" s="164" t="s">
        <v>45</v>
      </c>
      <c r="BA101" s="164" t="s">
        <v>45</v>
      </c>
      <c r="BB101" s="164" t="s">
        <v>45</v>
      </c>
      <c r="BC101" s="163" t="s">
        <v>45</v>
      </c>
      <c r="BD101" s="122"/>
      <c r="BE101" s="255">
        <f>SUM(D101:BD101)</f>
        <v>270</v>
      </c>
    </row>
    <row r="102" spans="2:57" ht="21" customHeight="1">
      <c r="B102" s="284" t="s">
        <v>287</v>
      </c>
      <c r="C102" s="149" t="s">
        <v>87</v>
      </c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256"/>
      <c r="V102" s="238" t="s">
        <v>45</v>
      </c>
      <c r="W102" s="238" t="s">
        <v>45</v>
      </c>
      <c r="X102" s="91"/>
      <c r="Y102" s="91"/>
      <c r="Z102" s="122"/>
      <c r="AA102" s="122"/>
      <c r="AB102" s="122"/>
      <c r="AC102" s="106"/>
      <c r="AD102" s="80"/>
      <c r="AE102" s="80"/>
      <c r="AF102" s="80"/>
      <c r="AG102" s="80"/>
      <c r="AH102" s="80"/>
      <c r="AI102" s="80"/>
      <c r="AJ102" s="80"/>
      <c r="AK102" s="80"/>
      <c r="AL102" s="257">
        <v>36</v>
      </c>
      <c r="AM102" s="257">
        <v>24</v>
      </c>
      <c r="AN102" s="257">
        <v>30</v>
      </c>
      <c r="AO102" s="257">
        <v>36</v>
      </c>
      <c r="AP102" s="133">
        <v>36</v>
      </c>
      <c r="AQ102" s="134">
        <v>36</v>
      </c>
      <c r="AR102" s="258">
        <v>36</v>
      </c>
      <c r="AS102" s="134">
        <v>36</v>
      </c>
      <c r="AT102" s="134"/>
      <c r="AU102" s="164" t="s">
        <v>45</v>
      </c>
      <c r="AV102" s="164" t="s">
        <v>45</v>
      </c>
      <c r="AW102" s="164" t="s">
        <v>45</v>
      </c>
      <c r="AX102" s="164" t="s">
        <v>45</v>
      </c>
      <c r="AY102" s="164" t="s">
        <v>45</v>
      </c>
      <c r="AZ102" s="164" t="s">
        <v>45</v>
      </c>
      <c r="BA102" s="164" t="s">
        <v>45</v>
      </c>
      <c r="BB102" s="164" t="s">
        <v>45</v>
      </c>
      <c r="BC102" s="163" t="s">
        <v>45</v>
      </c>
      <c r="BD102" s="122"/>
      <c r="BE102" s="256">
        <f>SUM(AD102:BD102)</f>
        <v>270</v>
      </c>
    </row>
    <row r="103" spans="2:57" ht="33" customHeight="1">
      <c r="B103" s="255"/>
      <c r="C103" s="218" t="s">
        <v>292</v>
      </c>
      <c r="D103" s="69"/>
      <c r="E103" s="69"/>
      <c r="F103" s="69"/>
      <c r="G103" s="69"/>
      <c r="H103" s="69"/>
      <c r="I103" s="69"/>
      <c r="J103" s="69"/>
      <c r="K103" s="183">
        <v>2</v>
      </c>
      <c r="L103" s="183">
        <v>2</v>
      </c>
      <c r="M103" s="183">
        <v>2</v>
      </c>
      <c r="N103" s="183">
        <v>2</v>
      </c>
      <c r="O103" s="183">
        <v>2</v>
      </c>
      <c r="P103" s="183">
        <v>2</v>
      </c>
      <c r="Q103" s="183">
        <v>2</v>
      </c>
      <c r="R103" s="183">
        <v>2</v>
      </c>
      <c r="S103" s="183">
        <v>2</v>
      </c>
      <c r="T103" s="183">
        <v>2</v>
      </c>
      <c r="U103" s="276">
        <v>6</v>
      </c>
      <c r="V103" s="238" t="s">
        <v>45</v>
      </c>
      <c r="W103" s="238" t="s">
        <v>45</v>
      </c>
      <c r="X103" s="183">
        <v>2</v>
      </c>
      <c r="Y103" s="183">
        <v>2</v>
      </c>
      <c r="Z103" s="183">
        <v>2</v>
      </c>
      <c r="AA103" s="184">
        <v>2</v>
      </c>
      <c r="AB103" s="185">
        <v>2</v>
      </c>
      <c r="AC103" s="184">
        <v>2</v>
      </c>
      <c r="AD103" s="184">
        <v>2</v>
      </c>
      <c r="AE103" s="184">
        <v>2</v>
      </c>
      <c r="AF103" s="184">
        <v>4</v>
      </c>
      <c r="AG103" s="184">
        <v>4</v>
      </c>
      <c r="AH103" s="184">
        <v>4</v>
      </c>
      <c r="AI103" s="184">
        <v>2</v>
      </c>
      <c r="AJ103" s="310"/>
      <c r="AK103" s="325">
        <v>6</v>
      </c>
      <c r="AL103" s="181"/>
      <c r="AM103" s="181"/>
      <c r="AN103" s="181"/>
      <c r="AO103" s="176"/>
      <c r="AP103" s="124"/>
      <c r="AQ103" s="124"/>
      <c r="AR103" s="124"/>
      <c r="AS103" s="173"/>
      <c r="AT103" s="192">
        <v>36</v>
      </c>
      <c r="AU103" s="164" t="s">
        <v>45</v>
      </c>
      <c r="AV103" s="164" t="s">
        <v>45</v>
      </c>
      <c r="AW103" s="164" t="s">
        <v>45</v>
      </c>
      <c r="AX103" s="164" t="s">
        <v>45</v>
      </c>
      <c r="AY103" s="164" t="s">
        <v>45</v>
      </c>
      <c r="AZ103" s="164" t="s">
        <v>45</v>
      </c>
      <c r="BA103" s="164" t="s">
        <v>45</v>
      </c>
      <c r="BB103" s="164" t="s">
        <v>45</v>
      </c>
      <c r="BC103" s="263" t="s">
        <v>45</v>
      </c>
      <c r="BD103" s="100"/>
      <c r="BE103" s="255">
        <f>SUM(D103:BA103)</f>
        <v>98</v>
      </c>
    </row>
    <row r="104" spans="2:57" ht="21" customHeight="1">
      <c r="B104" s="255"/>
      <c r="C104" s="281" t="s">
        <v>240</v>
      </c>
      <c r="D104" s="178">
        <v>2</v>
      </c>
      <c r="E104" s="178">
        <v>2</v>
      </c>
      <c r="F104" s="178">
        <v>2</v>
      </c>
      <c r="G104" s="178">
        <v>2</v>
      </c>
      <c r="H104" s="178">
        <v>2</v>
      </c>
      <c r="I104" s="178">
        <v>2</v>
      </c>
      <c r="J104" s="178">
        <v>2</v>
      </c>
      <c r="K104" s="178">
        <v>2</v>
      </c>
      <c r="L104" s="178">
        <v>2</v>
      </c>
      <c r="M104" s="178">
        <v>2</v>
      </c>
      <c r="N104" s="178">
        <v>2</v>
      </c>
      <c r="O104" s="178">
        <v>2</v>
      </c>
      <c r="P104" s="178">
        <v>2</v>
      </c>
      <c r="Q104" s="178">
        <v>2</v>
      </c>
      <c r="R104" s="178">
        <v>2</v>
      </c>
      <c r="S104" s="178">
        <v>2</v>
      </c>
      <c r="T104" s="178">
        <v>2</v>
      </c>
      <c r="U104" s="178">
        <v>2</v>
      </c>
      <c r="V104" s="270" t="s">
        <v>45</v>
      </c>
      <c r="W104" s="270" t="s">
        <v>45</v>
      </c>
      <c r="X104" s="178">
        <v>2</v>
      </c>
      <c r="Y104" s="178">
        <v>2</v>
      </c>
      <c r="Z104" s="178">
        <v>2</v>
      </c>
      <c r="AA104" s="179">
        <v>2</v>
      </c>
      <c r="AB104" s="180">
        <v>2</v>
      </c>
      <c r="AC104" s="179">
        <v>2</v>
      </c>
      <c r="AD104" s="179">
        <v>2</v>
      </c>
      <c r="AE104" s="80"/>
      <c r="AF104" s="80"/>
      <c r="AG104" s="80"/>
      <c r="AH104" s="80"/>
      <c r="AI104" s="80"/>
      <c r="AJ104" s="106"/>
      <c r="AK104" s="106"/>
      <c r="AL104" s="317"/>
      <c r="AM104" s="181"/>
      <c r="AN104" s="181"/>
      <c r="AO104" s="312"/>
      <c r="AP104" s="124"/>
      <c r="AQ104" s="124"/>
      <c r="AR104" s="176"/>
      <c r="AS104" s="173"/>
      <c r="AT104" s="192"/>
      <c r="AU104" s="164" t="s">
        <v>45</v>
      </c>
      <c r="AV104" s="164" t="s">
        <v>45</v>
      </c>
      <c r="AW104" s="164" t="s">
        <v>45</v>
      </c>
      <c r="AX104" s="164" t="s">
        <v>45</v>
      </c>
      <c r="AY104" s="164" t="s">
        <v>45</v>
      </c>
      <c r="AZ104" s="164" t="s">
        <v>45</v>
      </c>
      <c r="BA104" s="164" t="s">
        <v>45</v>
      </c>
      <c r="BB104" s="164" t="s">
        <v>45</v>
      </c>
      <c r="BC104" s="263" t="s">
        <v>45</v>
      </c>
      <c r="BD104" s="220"/>
      <c r="BE104" s="255">
        <f>SUM(D104:BD104)</f>
        <v>50</v>
      </c>
    </row>
    <row r="105" spans="2:57" ht="21" customHeight="1">
      <c r="B105" s="374" t="s">
        <v>44</v>
      </c>
      <c r="C105" s="374"/>
      <c r="D105" s="269">
        <f aca="true" t="shared" si="47" ref="D105:U105">SUM(D98+D93+D86)</f>
        <v>12</v>
      </c>
      <c r="E105" s="269">
        <f t="shared" si="47"/>
        <v>36</v>
      </c>
      <c r="F105" s="269">
        <f t="shared" si="47"/>
        <v>36</v>
      </c>
      <c r="G105" s="269">
        <f t="shared" si="47"/>
        <v>36</v>
      </c>
      <c r="H105" s="269">
        <f t="shared" si="47"/>
        <v>36</v>
      </c>
      <c r="I105" s="269">
        <f t="shared" si="47"/>
        <v>36</v>
      </c>
      <c r="J105" s="269">
        <f t="shared" si="47"/>
        <v>36</v>
      </c>
      <c r="K105" s="269">
        <f t="shared" si="47"/>
        <v>36</v>
      </c>
      <c r="L105" s="269">
        <f t="shared" si="47"/>
        <v>36</v>
      </c>
      <c r="M105" s="269">
        <f t="shared" si="47"/>
        <v>30</v>
      </c>
      <c r="N105" s="269">
        <f t="shared" si="47"/>
        <v>36</v>
      </c>
      <c r="O105" s="269">
        <f t="shared" si="47"/>
        <v>36</v>
      </c>
      <c r="P105" s="269">
        <f t="shared" si="47"/>
        <v>36</v>
      </c>
      <c r="Q105" s="269">
        <f t="shared" si="47"/>
        <v>36</v>
      </c>
      <c r="R105" s="269">
        <f t="shared" si="47"/>
        <v>36</v>
      </c>
      <c r="S105" s="269">
        <f t="shared" si="47"/>
        <v>36</v>
      </c>
      <c r="T105" s="269">
        <f t="shared" si="47"/>
        <v>36</v>
      </c>
      <c r="U105" s="269">
        <f t="shared" si="47"/>
        <v>28</v>
      </c>
      <c r="V105" s="269">
        <f>SUM(D105:U105)</f>
        <v>610</v>
      </c>
      <c r="W105" s="269"/>
      <c r="X105" s="269">
        <f aca="true" t="shared" si="48" ref="X105:AR105">SUM(X98+X93+X86)</f>
        <v>36</v>
      </c>
      <c r="Y105" s="269">
        <f t="shared" si="48"/>
        <v>36</v>
      </c>
      <c r="Z105" s="269">
        <f t="shared" si="48"/>
        <v>36</v>
      </c>
      <c r="AA105" s="269">
        <f t="shared" si="48"/>
        <v>36</v>
      </c>
      <c r="AB105" s="324">
        <f t="shared" si="48"/>
        <v>36</v>
      </c>
      <c r="AC105" s="269">
        <f t="shared" si="48"/>
        <v>30</v>
      </c>
      <c r="AD105" s="269">
        <f t="shared" si="48"/>
        <v>36</v>
      </c>
      <c r="AE105" s="269">
        <f t="shared" si="48"/>
        <v>28</v>
      </c>
      <c r="AF105" s="324">
        <f t="shared" si="48"/>
        <v>36</v>
      </c>
      <c r="AG105" s="269">
        <f t="shared" si="48"/>
        <v>36</v>
      </c>
      <c r="AH105" s="324">
        <f t="shared" si="48"/>
        <v>36</v>
      </c>
      <c r="AI105" s="269">
        <f t="shared" si="48"/>
        <v>36</v>
      </c>
      <c r="AJ105" s="324">
        <f t="shared" si="48"/>
        <v>36</v>
      </c>
      <c r="AK105" s="269">
        <f t="shared" si="48"/>
        <v>37</v>
      </c>
      <c r="AL105" s="269">
        <f t="shared" si="48"/>
        <v>36</v>
      </c>
      <c r="AM105" s="269">
        <f t="shared" si="48"/>
        <v>24</v>
      </c>
      <c r="AN105" s="269">
        <f t="shared" si="48"/>
        <v>30</v>
      </c>
      <c r="AO105" s="324">
        <f t="shared" si="48"/>
        <v>36</v>
      </c>
      <c r="AP105" s="269">
        <f t="shared" si="48"/>
        <v>36</v>
      </c>
      <c r="AQ105" s="269">
        <f t="shared" si="48"/>
        <v>36</v>
      </c>
      <c r="AR105" s="269">
        <f t="shared" si="48"/>
        <v>36</v>
      </c>
      <c r="AS105" s="324">
        <f>SUM(AS98+AS86)</f>
        <v>36</v>
      </c>
      <c r="AT105" s="269">
        <f>SUM(AT98+AT93+AT86)</f>
        <v>36</v>
      </c>
      <c r="AU105" s="266">
        <f>SUM(X105:AT105)</f>
        <v>797</v>
      </c>
      <c r="AV105" s="266" t="s">
        <v>45</v>
      </c>
      <c r="AW105" s="266" t="s">
        <v>45</v>
      </c>
      <c r="AX105" s="266" t="s">
        <v>45</v>
      </c>
      <c r="AY105" s="266" t="s">
        <v>45</v>
      </c>
      <c r="AZ105" s="266" t="s">
        <v>45</v>
      </c>
      <c r="BA105" s="266" t="s">
        <v>45</v>
      </c>
      <c r="BB105" s="266" t="s">
        <v>45</v>
      </c>
      <c r="BC105" s="269" t="s">
        <v>45</v>
      </c>
      <c r="BD105" s="220"/>
      <c r="BE105" s="100">
        <f>SUM(X105:BD105)</f>
        <v>1594</v>
      </c>
    </row>
    <row r="106" spans="2:56" ht="21" customHeight="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104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</row>
    <row r="107" spans="2:56" ht="21" customHeight="1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104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</row>
    <row r="108" spans="2:56" ht="21" customHeight="1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104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</row>
    <row r="110" spans="2:37" ht="21" customHeight="1">
      <c r="B110" s="385" t="s">
        <v>212</v>
      </c>
      <c r="C110" s="385"/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5"/>
      <c r="U110" s="385"/>
      <c r="V110" s="385"/>
      <c r="W110" s="385"/>
      <c r="X110" s="385"/>
      <c r="Y110" s="385"/>
      <c r="Z110" s="385"/>
      <c r="AA110" s="385"/>
      <c r="AB110" s="385"/>
      <c r="AC110" s="385"/>
      <c r="AD110" s="385"/>
      <c r="AE110" s="385"/>
      <c r="AF110" s="385"/>
      <c r="AG110" s="385"/>
      <c r="AH110" s="385"/>
      <c r="AI110" s="385"/>
      <c r="AJ110" s="385"/>
      <c r="AK110" s="385"/>
    </row>
  </sheetData>
  <sheetProtection/>
  <mergeCells count="29">
    <mergeCell ref="AO1:BE1"/>
    <mergeCell ref="A2:BD2"/>
    <mergeCell ref="A3:A7"/>
    <mergeCell ref="B3:B7"/>
    <mergeCell ref="C3:C7"/>
    <mergeCell ref="D6:BD6"/>
    <mergeCell ref="D3:G3"/>
    <mergeCell ref="I3:L3"/>
    <mergeCell ref="AE3:AH3"/>
    <mergeCell ref="B110:AK110"/>
    <mergeCell ref="B8:C8"/>
    <mergeCell ref="BB3:BD3"/>
    <mergeCell ref="D4:BD4"/>
    <mergeCell ref="AA3:AD3"/>
    <mergeCell ref="AJ3:AM3"/>
    <mergeCell ref="AN3:AQ3"/>
    <mergeCell ref="B36:C36"/>
    <mergeCell ref="B85:C85"/>
    <mergeCell ref="B84:C84"/>
    <mergeCell ref="B105:C105"/>
    <mergeCell ref="B34:C34"/>
    <mergeCell ref="A9:A74"/>
    <mergeCell ref="AS3:AV3"/>
    <mergeCell ref="AX3:BA3"/>
    <mergeCell ref="M3:P3"/>
    <mergeCell ref="W3:Z3"/>
    <mergeCell ref="B56:C56"/>
    <mergeCell ref="B57:C57"/>
    <mergeCell ref="Q3:U3"/>
  </mergeCells>
  <printOptions/>
  <pageMargins left="0" right="0" top="0" bottom="0" header="0" footer="0"/>
  <pageSetup horizontalDpi="180" verticalDpi="18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"/>
  <sheetViews>
    <sheetView zoomScale="70" zoomScaleNormal="70" zoomScalePageLayoutView="0" workbookViewId="0" topLeftCell="A1">
      <selection activeCell="AA14" sqref="AA14"/>
    </sheetView>
  </sheetViews>
  <sheetFormatPr defaultColWidth="9.140625" defaultRowHeight="15"/>
  <cols>
    <col min="1" max="1" width="2.8515625" style="0" customWidth="1"/>
    <col min="2" max="2" width="10.8515625" style="0" customWidth="1"/>
    <col min="3" max="3" width="37.28125" style="0" customWidth="1"/>
    <col min="4" max="4" width="3.00390625" style="0" hidden="1" customWidth="1"/>
    <col min="5" max="5" width="3.140625" style="0" hidden="1" customWidth="1"/>
    <col min="6" max="6" width="3.00390625" style="0" hidden="1" customWidth="1"/>
    <col min="7" max="7" width="3.57421875" style="0" hidden="1" customWidth="1"/>
    <col min="8" max="8" width="3.7109375" style="0" hidden="1" customWidth="1"/>
    <col min="9" max="9" width="4.7109375" style="0" hidden="1" customWidth="1"/>
    <col min="10" max="10" width="3.421875" style="0" hidden="1" customWidth="1"/>
    <col min="11" max="11" width="3.57421875" style="0" hidden="1" customWidth="1"/>
    <col min="12" max="12" width="4.8515625" style="0" hidden="1" customWidth="1"/>
    <col min="13" max="13" width="3.57421875" style="0" hidden="1" customWidth="1"/>
    <col min="14" max="14" width="3.421875" style="0" hidden="1" customWidth="1"/>
    <col min="15" max="15" width="3.28125" style="0" hidden="1" customWidth="1"/>
    <col min="16" max="17" width="3.57421875" style="0" hidden="1" customWidth="1"/>
    <col min="18" max="18" width="3.421875" style="0" hidden="1" customWidth="1"/>
    <col min="19" max="19" width="3.57421875" style="0" hidden="1" customWidth="1"/>
    <col min="20" max="20" width="3.421875" style="0" hidden="1" customWidth="1"/>
    <col min="21" max="22" width="3.57421875" style="0" hidden="1" customWidth="1"/>
    <col min="23" max="23" width="4.00390625" style="0" hidden="1" customWidth="1"/>
    <col min="24" max="24" width="3.28125" style="0" hidden="1" customWidth="1"/>
    <col min="25" max="25" width="14.00390625" style="0" customWidth="1"/>
    <col min="26" max="26" width="4.7109375" style="0" customWidth="1"/>
    <col min="27" max="27" width="3.7109375" style="0" customWidth="1"/>
    <col min="28" max="28" width="3.28125" style="0" customWidth="1"/>
    <col min="29" max="29" width="3.57421875" style="0" customWidth="1"/>
    <col min="30" max="30" width="3.7109375" style="0" customWidth="1"/>
    <col min="31" max="31" width="3.140625" style="0" customWidth="1"/>
    <col min="32" max="33" width="3.28125" style="0" customWidth="1"/>
    <col min="34" max="34" width="4.421875" style="0" customWidth="1"/>
    <col min="35" max="35" width="3.00390625" style="0" customWidth="1"/>
    <col min="36" max="36" width="3.421875" style="0" customWidth="1"/>
    <col min="37" max="37" width="3.140625" style="0" customWidth="1"/>
    <col min="38" max="38" width="3.421875" style="0" customWidth="1"/>
    <col min="39" max="39" width="3.00390625" style="0" customWidth="1"/>
    <col min="40" max="40" width="3.421875" style="0" customWidth="1"/>
    <col min="41" max="41" width="3.57421875" style="0" customWidth="1"/>
    <col min="42" max="42" width="4.28125" style="0" customWidth="1"/>
    <col min="43" max="43" width="3.00390625" style="0" customWidth="1"/>
    <col min="44" max="44" width="3.8515625" style="0" customWidth="1"/>
    <col min="45" max="45" width="3.421875" style="0" customWidth="1"/>
    <col min="46" max="46" width="3.7109375" style="0" customWidth="1"/>
    <col min="47" max="47" width="5.57421875" style="0" customWidth="1"/>
    <col min="48" max="48" width="4.7109375" style="0" customWidth="1"/>
    <col min="49" max="49" width="3.7109375" style="0" customWidth="1"/>
    <col min="50" max="50" width="3.421875" style="0" customWidth="1"/>
    <col min="51" max="51" width="3.00390625" style="0" customWidth="1"/>
    <col min="52" max="52" width="3.140625" style="0" customWidth="1"/>
    <col min="53" max="53" width="3.57421875" style="0" customWidth="1"/>
    <col min="54" max="54" width="3.00390625" style="0" customWidth="1"/>
    <col min="55" max="55" width="3.7109375" style="0" customWidth="1"/>
  </cols>
  <sheetData>
    <row r="1" spans="1:56" ht="15">
      <c r="A1" s="99"/>
      <c r="B1" s="99"/>
      <c r="C1" s="99"/>
      <c r="D1" s="99" t="e">
        <f>SUM(#REF!+#REF!)</f>
        <v>#REF!</v>
      </c>
      <c r="E1" s="99" t="e">
        <f>SUM(#REF!+#REF!)</f>
        <v>#REF!</v>
      </c>
      <c r="F1" s="99" t="e">
        <f>SUM(#REF!+#REF!)</f>
        <v>#REF!</v>
      </c>
      <c r="G1" s="99" t="e">
        <f>SUM(#REF!+#REF!)</f>
        <v>#REF!</v>
      </c>
      <c r="H1" s="99" t="e">
        <f>SUM(#REF!+#REF!)</f>
        <v>#REF!</v>
      </c>
      <c r="I1" s="99" t="e">
        <f>SUM(#REF!+#REF!)</f>
        <v>#REF!</v>
      </c>
      <c r="J1" s="99" t="e">
        <f>SUM(#REF!+#REF!)</f>
        <v>#REF!</v>
      </c>
      <c r="K1" s="99" t="e">
        <f>SUM(#REF!+#REF!)</f>
        <v>#REF!</v>
      </c>
      <c r="L1" s="99" t="e">
        <f>SUM(#REF!+#REF!)</f>
        <v>#REF!</v>
      </c>
      <c r="M1" s="99" t="e">
        <f>SUM(#REF!+#REF!)</f>
        <v>#REF!</v>
      </c>
      <c r="N1" s="99" t="e">
        <f>SUM(#REF!+#REF!)</f>
        <v>#REF!</v>
      </c>
      <c r="O1" s="99" t="e">
        <f>SUM(#REF!+#REF!)</f>
        <v>#REF!</v>
      </c>
      <c r="P1" s="99" t="e">
        <f>SUM(#REF!+#REF!)</f>
        <v>#REF!</v>
      </c>
      <c r="Q1" s="99" t="e">
        <f>SUM(#REF!+#REF!)</f>
        <v>#REF!</v>
      </c>
      <c r="R1" s="99" t="e">
        <f>SUM(#REF!+#REF!)</f>
        <v>#REF!</v>
      </c>
      <c r="S1" s="99" t="e">
        <f>SUM(#REF!+#REF!)</f>
        <v>#REF!</v>
      </c>
      <c r="T1" s="99" t="e">
        <f>SUM(#REF!+#REF!)</f>
        <v>#REF!</v>
      </c>
      <c r="U1" s="99" t="e">
        <f>SUM(#REF!+#REF!)</f>
        <v>#REF!</v>
      </c>
      <c r="V1" s="99"/>
      <c r="W1" s="99"/>
      <c r="X1" s="99" t="e">
        <f>SUM(#REF!+#REF!+#REF!)</f>
        <v>#REF!</v>
      </c>
      <c r="Y1" s="99"/>
      <c r="Z1" s="99" t="e">
        <f>SUM(#REF!+#REF!+#REF!)</f>
        <v>#REF!</v>
      </c>
      <c r="AA1" s="99" t="e">
        <f>SUM(#REF!+#REF!+#REF!)</f>
        <v>#REF!</v>
      </c>
      <c r="AB1" s="99" t="e">
        <f>SUM(#REF!+#REF!+#REF!)</f>
        <v>#REF!</v>
      </c>
      <c r="AC1" s="99" t="e">
        <f>SUM(#REF!+#REF!+#REF!)</f>
        <v>#REF!</v>
      </c>
      <c r="AD1" s="99" t="e">
        <f>SUM(#REF!+#REF!+#REF!)</f>
        <v>#REF!</v>
      </c>
      <c r="AE1" s="104" t="e">
        <f>SUM(#REF!+#REF!+#REF!)</f>
        <v>#REF!</v>
      </c>
      <c r="AF1" s="99" t="e">
        <f>SUM(#REF!+#REF!)</f>
        <v>#REF!</v>
      </c>
      <c r="AG1" s="99" t="e">
        <f>SUM(#REF!+#REF!+#REF!)</f>
        <v>#REF!</v>
      </c>
      <c r="AH1" s="99" t="e">
        <f>SUM(#REF!+#REF!+#REF!)</f>
        <v>#REF!</v>
      </c>
      <c r="AI1" s="99" t="e">
        <f>SUM(#REF!+#REF!+#REF!)</f>
        <v>#REF!</v>
      </c>
      <c r="AJ1" s="99" t="e">
        <f>SUM(#REF!+#REF!+#REF!)</f>
        <v>#REF!</v>
      </c>
      <c r="AK1" s="99" t="e">
        <f>SUM(#REF!+#REF!+#REF!)</f>
        <v>#REF!</v>
      </c>
      <c r="AL1" s="99" t="e">
        <f>SUM(#REF!+#REF!+#REF!)</f>
        <v>#REF!</v>
      </c>
      <c r="AM1" s="99" t="e">
        <f>SUM(#REF!+#REF!+#REF!)</f>
        <v>#REF!</v>
      </c>
      <c r="AN1" s="99" t="e">
        <f>SUM(#REF!+#REF!+#REF!)</f>
        <v>#REF!</v>
      </c>
      <c r="AO1" s="99" t="e">
        <f>SUM(#REF!+#REF!)</f>
        <v>#REF!</v>
      </c>
      <c r="AP1" s="99" t="e">
        <f>SUM(#REF!+#REF!)</f>
        <v>#REF!</v>
      </c>
      <c r="AQ1" s="99" t="e">
        <f>SUM(#REF!+#REF!)</f>
        <v>#REF!</v>
      </c>
      <c r="AR1" s="99" t="e">
        <f>SUM(#REF!+#REF!+#REF!)</f>
        <v>#REF!</v>
      </c>
      <c r="AS1" s="99" t="e">
        <f>SUM(#REF!+#REF!+#REF!)</f>
        <v>#REF!</v>
      </c>
      <c r="AT1" s="99" t="e">
        <f>SUM(#REF!+#REF!+#REF!)</f>
        <v>#REF!</v>
      </c>
      <c r="AU1" s="99" t="e">
        <f>SUM(#REF!+#REF!+#REF!)</f>
        <v>#REF!</v>
      </c>
      <c r="AV1" s="99"/>
      <c r="AW1" s="99"/>
      <c r="AX1" s="99"/>
      <c r="AY1" s="99"/>
      <c r="AZ1" s="99"/>
      <c r="BA1" s="99"/>
      <c r="BB1" s="99"/>
      <c r="BC1" s="99"/>
      <c r="BD1" s="96" t="e">
        <f>SUM(D1:AU1)</f>
        <v>#REF!</v>
      </c>
    </row>
    <row r="2" spans="1:56" ht="1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</row>
    <row r="3" spans="1:56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</row>
    <row r="4" spans="1:56" ht="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3"/>
  <sheetViews>
    <sheetView zoomScale="70" zoomScaleNormal="70" zoomScalePageLayoutView="0" workbookViewId="0" topLeftCell="A1">
      <selection activeCell="AN52" sqref="AN52"/>
    </sheetView>
  </sheetViews>
  <sheetFormatPr defaultColWidth="9.140625" defaultRowHeight="15"/>
  <cols>
    <col min="1" max="1" width="3.140625" style="0" customWidth="1"/>
    <col min="2" max="2" width="12.00390625" style="0" customWidth="1"/>
    <col min="3" max="3" width="49.8515625" style="0" customWidth="1"/>
    <col min="4" max="4" width="3.28125" style="0" customWidth="1"/>
    <col min="5" max="6" width="3.8515625" style="0" customWidth="1"/>
    <col min="7" max="7" width="4.28125" style="0" customWidth="1"/>
    <col min="8" max="8" width="3.8515625" style="0" customWidth="1"/>
    <col min="9" max="9" width="3.421875" style="0" customWidth="1"/>
    <col min="10" max="10" width="4.8515625" style="0" customWidth="1"/>
    <col min="11" max="11" width="4.28125" style="0" customWidth="1"/>
    <col min="12" max="12" width="4.8515625" style="0" customWidth="1"/>
    <col min="13" max="13" width="5.421875" style="0" customWidth="1"/>
    <col min="14" max="14" width="4.140625" style="0" customWidth="1"/>
    <col min="15" max="15" width="4.00390625" style="0" customWidth="1"/>
    <col min="16" max="16" width="4.7109375" style="0" customWidth="1"/>
    <col min="17" max="17" width="3.8515625" style="0" customWidth="1"/>
    <col min="18" max="18" width="3.57421875" style="0" customWidth="1"/>
    <col min="19" max="20" width="3.421875" style="0" customWidth="1"/>
    <col min="21" max="21" width="3.8515625" style="0" customWidth="1"/>
    <col min="22" max="22" width="5.00390625" style="0" customWidth="1"/>
    <col min="23" max="23" width="3.421875" style="0" customWidth="1"/>
    <col min="24" max="24" width="3.57421875" style="0" customWidth="1"/>
    <col min="25" max="26" width="4.28125" style="0" customWidth="1"/>
    <col min="27" max="27" width="7.7109375" style="0" customWidth="1"/>
    <col min="28" max="28" width="4.140625" style="0" customWidth="1"/>
    <col min="29" max="29" width="4.421875" style="0" customWidth="1"/>
    <col min="30" max="30" width="3.421875" style="0" customWidth="1"/>
    <col min="31" max="31" width="3.8515625" style="0" customWidth="1"/>
    <col min="32" max="32" width="3.421875" style="0" customWidth="1"/>
    <col min="33" max="33" width="3.57421875" style="0" customWidth="1"/>
    <col min="34" max="34" width="4.140625" style="0" customWidth="1"/>
    <col min="35" max="35" width="3.8515625" style="0" customWidth="1"/>
    <col min="36" max="36" width="4.00390625" style="0" customWidth="1"/>
    <col min="37" max="37" width="3.8515625" style="0" customWidth="1"/>
    <col min="38" max="38" width="4.140625" style="0" customWidth="1"/>
    <col min="39" max="39" width="4.421875" style="0" customWidth="1"/>
    <col min="40" max="40" width="3.8515625" style="0" customWidth="1"/>
    <col min="41" max="41" width="4.140625" style="0" customWidth="1"/>
    <col min="42" max="43" width="3.57421875" style="0" customWidth="1"/>
    <col min="44" max="44" width="3.8515625" style="0" customWidth="1"/>
    <col min="45" max="45" width="3.421875" style="0" customWidth="1"/>
    <col min="46" max="46" width="3.28125" style="0" customWidth="1"/>
    <col min="47" max="47" width="3.7109375" style="0" customWidth="1"/>
    <col min="48" max="48" width="3.57421875" style="0" customWidth="1"/>
    <col min="49" max="49" width="3.28125" style="0" customWidth="1"/>
    <col min="50" max="50" width="3.57421875" style="0" customWidth="1"/>
    <col min="51" max="51" width="4.140625" style="0" customWidth="1"/>
    <col min="52" max="52" width="3.57421875" style="0" customWidth="1"/>
    <col min="53" max="53" width="3.421875" style="0" customWidth="1"/>
    <col min="54" max="54" width="3.140625" style="0" customWidth="1"/>
    <col min="55" max="55" width="3.7109375" style="0" customWidth="1"/>
    <col min="56" max="56" width="4.00390625" style="0" customWidth="1"/>
  </cols>
  <sheetData>
    <row r="1" spans="1:27" ht="15">
      <c r="A1" s="64"/>
      <c r="B1" s="398" t="s">
        <v>206</v>
      </c>
      <c r="C1" s="398"/>
      <c r="D1" s="398"/>
      <c r="E1" s="398"/>
      <c r="F1" s="398"/>
      <c r="G1" s="398"/>
      <c r="H1" s="398"/>
      <c r="I1" s="398"/>
      <c r="J1" s="64"/>
      <c r="K1" s="64"/>
      <c r="L1" s="399" t="s">
        <v>213</v>
      </c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</row>
    <row r="2" spans="1:57" ht="15">
      <c r="A2" s="64"/>
      <c r="B2" s="398"/>
      <c r="C2" s="398"/>
      <c r="D2" s="398"/>
      <c r="E2" s="398"/>
      <c r="F2" s="398"/>
      <c r="G2" s="398"/>
      <c r="H2" s="398"/>
      <c r="I2" s="398"/>
      <c r="J2" s="64"/>
      <c r="K2" s="64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</row>
    <row r="3" spans="1:57" ht="15">
      <c r="A3" s="64"/>
      <c r="B3" s="398"/>
      <c r="C3" s="398"/>
      <c r="D3" s="398"/>
      <c r="E3" s="398"/>
      <c r="F3" s="398"/>
      <c r="G3" s="398"/>
      <c r="H3" s="398"/>
      <c r="I3" s="398"/>
      <c r="J3" s="64"/>
      <c r="K3" s="64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</row>
    <row r="4" spans="1:57" ht="15">
      <c r="A4" s="64"/>
      <c r="B4" s="398"/>
      <c r="C4" s="398"/>
      <c r="D4" s="398"/>
      <c r="E4" s="398"/>
      <c r="F4" s="398"/>
      <c r="G4" s="398"/>
      <c r="H4" s="398"/>
      <c r="I4" s="398"/>
      <c r="J4" s="64"/>
      <c r="K4" s="64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</row>
    <row r="5" spans="1:57" ht="15">
      <c r="A5" s="64"/>
      <c r="B5" s="398"/>
      <c r="C5" s="398"/>
      <c r="D5" s="398"/>
      <c r="E5" s="398"/>
      <c r="F5" s="398"/>
      <c r="G5" s="398"/>
      <c r="H5" s="398"/>
      <c r="I5" s="398"/>
      <c r="J5" s="64"/>
      <c r="K5" s="64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</row>
    <row r="6" spans="1:57" ht="15">
      <c r="A6" s="64"/>
      <c r="B6" s="398"/>
      <c r="C6" s="398"/>
      <c r="D6" s="398"/>
      <c r="E6" s="398"/>
      <c r="F6" s="398"/>
      <c r="G6" s="398"/>
      <c r="H6" s="398"/>
      <c r="I6" s="398"/>
      <c r="J6" s="64"/>
      <c r="K6" s="64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</row>
    <row r="7" spans="1:56" ht="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27" ht="68.25" customHeight="1">
      <c r="A8" s="405" t="s">
        <v>0</v>
      </c>
      <c r="B8" s="358" t="s">
        <v>1</v>
      </c>
      <c r="C8" s="359" t="s">
        <v>114</v>
      </c>
      <c r="D8" s="347" t="s">
        <v>2</v>
      </c>
      <c r="E8" s="347"/>
      <c r="F8" s="347"/>
      <c r="G8" s="347"/>
      <c r="H8" s="109" t="s">
        <v>188</v>
      </c>
      <c r="I8" s="347" t="s">
        <v>3</v>
      </c>
      <c r="J8" s="347"/>
      <c r="K8" s="347"/>
      <c r="L8" s="347"/>
      <c r="M8" s="347" t="s">
        <v>4</v>
      </c>
      <c r="N8" s="347"/>
      <c r="O8" s="347"/>
      <c r="P8" s="347"/>
      <c r="Q8" s="347" t="s">
        <v>5</v>
      </c>
      <c r="R8" s="347"/>
      <c r="S8" s="347"/>
      <c r="T8" s="347"/>
      <c r="U8" s="73" t="s">
        <v>189</v>
      </c>
      <c r="V8" s="347" t="s">
        <v>6</v>
      </c>
      <c r="W8" s="347"/>
      <c r="X8" s="347"/>
      <c r="Y8" s="347"/>
      <c r="Z8" s="105"/>
      <c r="AA8" s="65" t="s">
        <v>20</v>
      </c>
    </row>
    <row r="9" spans="1:27" ht="15">
      <c r="A9" s="405"/>
      <c r="B9" s="358"/>
      <c r="C9" s="360"/>
      <c r="D9" s="347" t="s">
        <v>14</v>
      </c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</row>
    <row r="10" spans="1:27" ht="15">
      <c r="A10" s="405"/>
      <c r="B10" s="358"/>
      <c r="C10" s="360"/>
      <c r="D10" s="66">
        <v>36</v>
      </c>
      <c r="E10" s="66">
        <v>37</v>
      </c>
      <c r="F10" s="66">
        <v>38</v>
      </c>
      <c r="G10" s="66">
        <v>39</v>
      </c>
      <c r="H10" s="66">
        <v>40</v>
      </c>
      <c r="I10" s="66">
        <v>41</v>
      </c>
      <c r="J10" s="66">
        <v>42</v>
      </c>
      <c r="K10" s="66">
        <v>43</v>
      </c>
      <c r="L10" s="66">
        <v>44</v>
      </c>
      <c r="M10" s="66">
        <v>45</v>
      </c>
      <c r="N10" s="66">
        <v>46</v>
      </c>
      <c r="O10" s="66">
        <v>47</v>
      </c>
      <c r="P10" s="66">
        <v>48</v>
      </c>
      <c r="Q10" s="66">
        <v>49</v>
      </c>
      <c r="R10" s="66">
        <v>50</v>
      </c>
      <c r="S10" s="66">
        <v>51</v>
      </c>
      <c r="T10" s="66">
        <v>52</v>
      </c>
      <c r="U10" s="66">
        <v>53</v>
      </c>
      <c r="V10" s="66">
        <v>1</v>
      </c>
      <c r="W10" s="66">
        <v>2</v>
      </c>
      <c r="X10" s="66">
        <v>3</v>
      </c>
      <c r="Y10" s="66">
        <v>4</v>
      </c>
      <c r="Z10" s="66"/>
      <c r="AA10" s="66"/>
    </row>
    <row r="11" spans="1:27" ht="15">
      <c r="A11" s="405"/>
      <c r="B11" s="358"/>
      <c r="C11" s="360"/>
      <c r="D11" s="86" t="s">
        <v>15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66"/>
    </row>
    <row r="12" spans="1:27" ht="15">
      <c r="A12" s="405"/>
      <c r="B12" s="358"/>
      <c r="C12" s="361"/>
      <c r="D12" s="66">
        <v>1</v>
      </c>
      <c r="E12" s="66">
        <v>2</v>
      </c>
      <c r="F12" s="66">
        <v>3</v>
      </c>
      <c r="G12" s="66">
        <v>4</v>
      </c>
      <c r="H12" s="66">
        <v>5</v>
      </c>
      <c r="I12" s="66">
        <v>6</v>
      </c>
      <c r="J12" s="66">
        <v>7</v>
      </c>
      <c r="K12" s="66">
        <v>8</v>
      </c>
      <c r="L12" s="66">
        <v>9</v>
      </c>
      <c r="M12" s="66">
        <v>10</v>
      </c>
      <c r="N12" s="66">
        <v>11</v>
      </c>
      <c r="O12" s="66">
        <v>12</v>
      </c>
      <c r="P12" s="66">
        <v>13</v>
      </c>
      <c r="Q12" s="66">
        <v>14</v>
      </c>
      <c r="R12" s="66">
        <v>15</v>
      </c>
      <c r="S12" s="66">
        <v>16</v>
      </c>
      <c r="T12" s="66">
        <v>17</v>
      </c>
      <c r="U12" s="66">
        <v>18</v>
      </c>
      <c r="V12" s="66">
        <v>19</v>
      </c>
      <c r="W12" s="66">
        <v>20</v>
      </c>
      <c r="X12" s="66">
        <v>21</v>
      </c>
      <c r="Y12" s="66">
        <v>22</v>
      </c>
      <c r="Z12" s="66">
        <v>23</v>
      </c>
      <c r="AA12" s="66"/>
    </row>
    <row r="13" spans="1:27" ht="15.75" customHeight="1">
      <c r="A13" s="402" t="s">
        <v>57</v>
      </c>
      <c r="B13" s="88" t="s">
        <v>17</v>
      </c>
      <c r="C13" s="89" t="s">
        <v>116</v>
      </c>
      <c r="D13" s="90"/>
      <c r="E13" s="90"/>
      <c r="F13" s="90"/>
      <c r="G13" s="90"/>
      <c r="H13" s="90"/>
      <c r="I13" s="90">
        <f>SUM(I14:I16)</f>
        <v>0</v>
      </c>
      <c r="J13" s="90">
        <f aca="true" t="shared" si="0" ref="J13:U13">SUM(J14:J21)</f>
        <v>18</v>
      </c>
      <c r="K13" s="90">
        <f t="shared" si="0"/>
        <v>22</v>
      </c>
      <c r="L13" s="90">
        <f t="shared" si="0"/>
        <v>24</v>
      </c>
      <c r="M13" s="90">
        <f t="shared" si="0"/>
        <v>24</v>
      </c>
      <c r="N13" s="90">
        <f t="shared" si="0"/>
        <v>26</v>
      </c>
      <c r="O13" s="90">
        <f t="shared" si="0"/>
        <v>24</v>
      </c>
      <c r="P13" s="90">
        <f t="shared" si="0"/>
        <v>26</v>
      </c>
      <c r="Q13" s="90">
        <f t="shared" si="0"/>
        <v>24</v>
      </c>
      <c r="R13" s="90">
        <f t="shared" si="0"/>
        <v>24</v>
      </c>
      <c r="S13" s="90">
        <f t="shared" si="0"/>
        <v>24</v>
      </c>
      <c r="T13" s="90">
        <f t="shared" si="0"/>
        <v>22</v>
      </c>
      <c r="U13" s="90">
        <f t="shared" si="0"/>
        <v>22</v>
      </c>
      <c r="V13" s="90" t="s">
        <v>45</v>
      </c>
      <c r="W13" s="90" t="s">
        <v>45</v>
      </c>
      <c r="X13" s="90">
        <f>SUM(X14:X21)</f>
        <v>24</v>
      </c>
      <c r="Y13" s="90">
        <f>SUM(Y14:Y21)</f>
        <v>2</v>
      </c>
      <c r="Z13" s="90"/>
      <c r="AA13" s="90">
        <f>SUM(H13:Z13)</f>
        <v>306</v>
      </c>
    </row>
    <row r="14" spans="1:27" ht="15">
      <c r="A14" s="403"/>
      <c r="B14" s="66" t="s">
        <v>22</v>
      </c>
      <c r="C14" s="66" t="s">
        <v>23</v>
      </c>
      <c r="D14" s="91"/>
      <c r="E14" s="91"/>
      <c r="F14" s="91"/>
      <c r="G14" s="91"/>
      <c r="H14" s="91"/>
      <c r="I14" s="91"/>
      <c r="J14" s="91">
        <v>2</v>
      </c>
      <c r="K14" s="91">
        <v>2</v>
      </c>
      <c r="L14" s="91">
        <v>2</v>
      </c>
      <c r="M14" s="69">
        <v>2</v>
      </c>
      <c r="N14" s="69">
        <v>4</v>
      </c>
      <c r="O14" s="69">
        <v>4</v>
      </c>
      <c r="P14" s="69">
        <v>2</v>
      </c>
      <c r="Q14" s="69">
        <v>4</v>
      </c>
      <c r="R14" s="69">
        <v>2</v>
      </c>
      <c r="S14" s="69">
        <v>4</v>
      </c>
      <c r="T14" s="69">
        <v>2</v>
      </c>
      <c r="U14" s="91">
        <v>2</v>
      </c>
      <c r="V14" s="90" t="s">
        <v>45</v>
      </c>
      <c r="W14" s="90" t="s">
        <v>45</v>
      </c>
      <c r="X14" s="69">
        <v>6</v>
      </c>
      <c r="Y14" s="130"/>
      <c r="Z14" s="130"/>
      <c r="AA14" s="69">
        <f>SUM(J14:Z14)</f>
        <v>38</v>
      </c>
    </row>
    <row r="15" spans="1:27" ht="15">
      <c r="A15" s="403"/>
      <c r="B15" s="66" t="s">
        <v>24</v>
      </c>
      <c r="C15" s="66" t="s">
        <v>25</v>
      </c>
      <c r="D15" s="91"/>
      <c r="E15" s="91"/>
      <c r="F15" s="91"/>
      <c r="G15" s="91"/>
      <c r="H15" s="91"/>
      <c r="I15" s="91"/>
      <c r="J15" s="91">
        <v>2</v>
      </c>
      <c r="K15" s="91">
        <v>2</v>
      </c>
      <c r="L15" s="91">
        <v>4</v>
      </c>
      <c r="M15" s="69">
        <v>2</v>
      </c>
      <c r="N15" s="69">
        <v>4</v>
      </c>
      <c r="O15" s="69">
        <v>2</v>
      </c>
      <c r="P15" s="69">
        <v>4</v>
      </c>
      <c r="Q15" s="69">
        <v>2</v>
      </c>
      <c r="R15" s="69">
        <v>4</v>
      </c>
      <c r="S15" s="69">
        <v>2</v>
      </c>
      <c r="T15" s="69">
        <v>2</v>
      </c>
      <c r="U15" s="91">
        <v>4</v>
      </c>
      <c r="V15" s="90" t="s">
        <v>45</v>
      </c>
      <c r="W15" s="90" t="s">
        <v>45</v>
      </c>
      <c r="X15" s="69">
        <v>4</v>
      </c>
      <c r="Y15" s="69"/>
      <c r="Z15" s="69"/>
      <c r="AA15" s="69">
        <f>SUM(J15:Z15)</f>
        <v>38</v>
      </c>
    </row>
    <row r="16" spans="1:27" ht="15">
      <c r="A16" s="403"/>
      <c r="B16" s="66" t="s">
        <v>47</v>
      </c>
      <c r="C16" s="66" t="s">
        <v>26</v>
      </c>
      <c r="D16" s="91"/>
      <c r="E16" s="91"/>
      <c r="F16" s="91"/>
      <c r="G16" s="91"/>
      <c r="H16" s="91"/>
      <c r="I16" s="91"/>
      <c r="J16" s="91">
        <v>2</v>
      </c>
      <c r="K16" s="91">
        <v>2</v>
      </c>
      <c r="L16" s="91">
        <v>2</v>
      </c>
      <c r="M16" s="69">
        <v>4</v>
      </c>
      <c r="N16" s="69">
        <v>2</v>
      </c>
      <c r="O16" s="69">
        <v>2</v>
      </c>
      <c r="P16" s="69">
        <v>4</v>
      </c>
      <c r="Q16" s="69">
        <v>4</v>
      </c>
      <c r="R16" s="69">
        <v>4</v>
      </c>
      <c r="S16" s="69">
        <v>2</v>
      </c>
      <c r="T16" s="69">
        <v>4</v>
      </c>
      <c r="U16" s="91">
        <v>2</v>
      </c>
      <c r="V16" s="90" t="s">
        <v>45</v>
      </c>
      <c r="W16" s="90" t="s">
        <v>45</v>
      </c>
      <c r="X16" s="69">
        <v>4</v>
      </c>
      <c r="Y16" s="69"/>
      <c r="Z16" s="69"/>
      <c r="AA16" s="69">
        <f>SUM(I16:Z16)</f>
        <v>38</v>
      </c>
    </row>
    <row r="17" spans="1:27" ht="15">
      <c r="A17" s="403"/>
      <c r="B17" s="140" t="s">
        <v>47</v>
      </c>
      <c r="C17" s="139" t="s">
        <v>46</v>
      </c>
      <c r="D17" s="91"/>
      <c r="E17" s="91"/>
      <c r="F17" s="91"/>
      <c r="G17" s="91"/>
      <c r="H17" s="91"/>
      <c r="I17" s="91"/>
      <c r="J17" s="91">
        <v>2</v>
      </c>
      <c r="K17" s="91">
        <v>4</v>
      </c>
      <c r="L17" s="91">
        <v>4</v>
      </c>
      <c r="M17" s="69">
        <v>4</v>
      </c>
      <c r="N17" s="69">
        <v>4</v>
      </c>
      <c r="O17" s="69">
        <v>4</v>
      </c>
      <c r="P17" s="69">
        <v>4</v>
      </c>
      <c r="Q17" s="69">
        <v>4</v>
      </c>
      <c r="R17" s="69">
        <v>4</v>
      </c>
      <c r="S17" s="69">
        <v>4</v>
      </c>
      <c r="T17" s="69">
        <v>4</v>
      </c>
      <c r="U17" s="91"/>
      <c r="V17" s="90" t="s">
        <v>45</v>
      </c>
      <c r="W17" s="90" t="s">
        <v>45</v>
      </c>
      <c r="X17" s="69">
        <v>2</v>
      </c>
      <c r="Y17" s="69"/>
      <c r="Z17" s="69"/>
      <c r="AA17" s="69">
        <f>SUM(J17:Z17)</f>
        <v>44</v>
      </c>
    </row>
    <row r="18" spans="1:27" ht="15">
      <c r="A18" s="403"/>
      <c r="B18" s="140" t="s">
        <v>209</v>
      </c>
      <c r="C18" s="139" t="s">
        <v>50</v>
      </c>
      <c r="D18" s="91"/>
      <c r="E18" s="91"/>
      <c r="F18" s="91"/>
      <c r="G18" s="91"/>
      <c r="H18" s="91"/>
      <c r="I18" s="91"/>
      <c r="J18" s="91">
        <v>2</v>
      </c>
      <c r="K18" s="91">
        <v>4</v>
      </c>
      <c r="L18" s="91">
        <v>2</v>
      </c>
      <c r="M18" s="69">
        <v>4</v>
      </c>
      <c r="N18" s="69">
        <v>2</v>
      </c>
      <c r="O18" s="69">
        <v>4</v>
      </c>
      <c r="P18" s="69">
        <v>2</v>
      </c>
      <c r="Q18" s="69"/>
      <c r="R18" s="69"/>
      <c r="S18" s="69"/>
      <c r="T18" s="69"/>
      <c r="U18" s="91"/>
      <c r="V18" s="90" t="s">
        <v>45</v>
      </c>
      <c r="W18" s="90" t="s">
        <v>45</v>
      </c>
      <c r="X18" s="69"/>
      <c r="Y18" s="69"/>
      <c r="Z18" s="69"/>
      <c r="AA18" s="69">
        <f>SUM(I18:Z18)</f>
        <v>20</v>
      </c>
    </row>
    <row r="19" spans="1:27" ht="15">
      <c r="A19" s="403"/>
      <c r="B19" s="140" t="s">
        <v>28</v>
      </c>
      <c r="C19" s="139" t="s">
        <v>29</v>
      </c>
      <c r="D19" s="91"/>
      <c r="E19" s="91"/>
      <c r="F19" s="91"/>
      <c r="G19" s="91"/>
      <c r="H19" s="91"/>
      <c r="I19" s="91"/>
      <c r="J19" s="91">
        <v>2</v>
      </c>
      <c r="K19" s="91">
        <v>2</v>
      </c>
      <c r="L19" s="91">
        <v>2</v>
      </c>
      <c r="M19" s="69">
        <v>2</v>
      </c>
      <c r="N19" s="69">
        <v>2</v>
      </c>
      <c r="O19" s="69">
        <v>2</v>
      </c>
      <c r="P19" s="69">
        <v>2</v>
      </c>
      <c r="Q19" s="69">
        <v>4</v>
      </c>
      <c r="R19" s="69">
        <v>2</v>
      </c>
      <c r="S19" s="69">
        <v>4</v>
      </c>
      <c r="T19" s="69">
        <v>2</v>
      </c>
      <c r="U19" s="91">
        <v>4</v>
      </c>
      <c r="V19" s="90" t="s">
        <v>45</v>
      </c>
      <c r="W19" s="90" t="s">
        <v>45</v>
      </c>
      <c r="X19" s="69"/>
      <c r="Y19" s="69"/>
      <c r="Z19" s="69"/>
      <c r="AA19" s="69">
        <f>SUM(I19:Z19)</f>
        <v>30</v>
      </c>
    </row>
    <row r="20" spans="1:27" ht="15">
      <c r="A20" s="403"/>
      <c r="B20" s="66" t="s">
        <v>48</v>
      </c>
      <c r="C20" s="66" t="s">
        <v>49</v>
      </c>
      <c r="D20" s="91"/>
      <c r="E20" s="91"/>
      <c r="F20" s="91"/>
      <c r="G20" s="91"/>
      <c r="H20" s="91"/>
      <c r="I20" s="91"/>
      <c r="J20" s="91">
        <v>4</v>
      </c>
      <c r="K20" s="91">
        <v>4</v>
      </c>
      <c r="L20" s="91">
        <v>4</v>
      </c>
      <c r="M20" s="69">
        <v>4</v>
      </c>
      <c r="N20" s="69">
        <v>4</v>
      </c>
      <c r="O20" s="69">
        <v>4</v>
      </c>
      <c r="P20" s="69">
        <v>4</v>
      </c>
      <c r="Q20" s="69">
        <v>4</v>
      </c>
      <c r="R20" s="69">
        <v>4</v>
      </c>
      <c r="S20" s="69">
        <v>4</v>
      </c>
      <c r="T20" s="69">
        <v>4</v>
      </c>
      <c r="U20" s="91">
        <v>6</v>
      </c>
      <c r="V20" s="90" t="s">
        <v>45</v>
      </c>
      <c r="W20" s="90" t="s">
        <v>45</v>
      </c>
      <c r="X20" s="69"/>
      <c r="Y20" s="69"/>
      <c r="Z20" s="69"/>
      <c r="AA20" s="69">
        <f>SUM(J20:Z20)</f>
        <v>50</v>
      </c>
    </row>
    <row r="21" spans="1:27" ht="15.75" thickBot="1">
      <c r="A21" s="403"/>
      <c r="B21" s="141" t="s">
        <v>31</v>
      </c>
      <c r="C21" s="139" t="s">
        <v>32</v>
      </c>
      <c r="D21" s="91"/>
      <c r="E21" s="91"/>
      <c r="F21" s="91"/>
      <c r="G21" s="91"/>
      <c r="H21" s="91"/>
      <c r="I21" s="91"/>
      <c r="J21" s="91">
        <v>2</v>
      </c>
      <c r="K21" s="91">
        <v>2</v>
      </c>
      <c r="L21" s="91">
        <v>4</v>
      </c>
      <c r="M21" s="69">
        <v>2</v>
      </c>
      <c r="N21" s="69">
        <v>4</v>
      </c>
      <c r="O21" s="69">
        <v>2</v>
      </c>
      <c r="P21" s="69">
        <v>4</v>
      </c>
      <c r="Q21" s="69">
        <v>2</v>
      </c>
      <c r="R21" s="69">
        <v>4</v>
      </c>
      <c r="S21" s="69">
        <v>4</v>
      </c>
      <c r="T21" s="69">
        <v>4</v>
      </c>
      <c r="U21" s="91">
        <v>4</v>
      </c>
      <c r="V21" s="90" t="s">
        <v>45</v>
      </c>
      <c r="W21" s="90" t="s">
        <v>45</v>
      </c>
      <c r="X21" s="69">
        <v>8</v>
      </c>
      <c r="Y21" s="69">
        <v>2</v>
      </c>
      <c r="Z21" s="69"/>
      <c r="AA21" s="69">
        <f>SUM(J21:Z21)</f>
        <v>48</v>
      </c>
    </row>
    <row r="22" spans="1:27" ht="21.75" customHeight="1">
      <c r="A22" s="403"/>
      <c r="B22" s="90" t="s">
        <v>34</v>
      </c>
      <c r="C22" s="92" t="s">
        <v>76</v>
      </c>
      <c r="D22" s="90"/>
      <c r="E22" s="90"/>
      <c r="F22" s="90"/>
      <c r="G22" s="90"/>
      <c r="H22" s="90"/>
      <c r="I22" s="90"/>
      <c r="J22" s="90">
        <f aca="true" t="shared" si="1" ref="J22:T22">J23</f>
        <v>2</v>
      </c>
      <c r="K22" s="90">
        <f t="shared" si="1"/>
        <v>4</v>
      </c>
      <c r="L22" s="90">
        <f t="shared" si="1"/>
        <v>2</v>
      </c>
      <c r="M22" s="90">
        <f t="shared" si="1"/>
        <v>2</v>
      </c>
      <c r="N22" s="90">
        <f t="shared" si="1"/>
        <v>2</v>
      </c>
      <c r="O22" s="90">
        <f t="shared" si="1"/>
        <v>2</v>
      </c>
      <c r="P22" s="90">
        <f t="shared" si="1"/>
        <v>2</v>
      </c>
      <c r="Q22" s="90">
        <f t="shared" si="1"/>
        <v>2</v>
      </c>
      <c r="R22" s="90">
        <f t="shared" si="1"/>
        <v>2</v>
      </c>
      <c r="S22" s="90">
        <f t="shared" si="1"/>
        <v>2</v>
      </c>
      <c r="T22" s="90">
        <f t="shared" si="1"/>
        <v>4</v>
      </c>
      <c r="U22" s="90">
        <f>SUM(U23)</f>
        <v>2</v>
      </c>
      <c r="V22" s="90" t="s">
        <v>45</v>
      </c>
      <c r="W22" s="90" t="s">
        <v>45</v>
      </c>
      <c r="X22" s="90">
        <f>X23</f>
        <v>4</v>
      </c>
      <c r="Y22" s="90"/>
      <c r="Z22" s="90"/>
      <c r="AA22" s="90">
        <f>AA23</f>
        <v>32</v>
      </c>
    </row>
    <row r="23" spans="1:27" ht="24" customHeight="1">
      <c r="A23" s="403"/>
      <c r="B23" s="140" t="s">
        <v>127</v>
      </c>
      <c r="C23" s="139" t="s">
        <v>208</v>
      </c>
      <c r="D23" s="91"/>
      <c r="E23" s="91"/>
      <c r="F23" s="91"/>
      <c r="G23" s="91"/>
      <c r="H23" s="91"/>
      <c r="I23" s="91"/>
      <c r="J23" s="91">
        <v>2</v>
      </c>
      <c r="K23" s="91">
        <v>4</v>
      </c>
      <c r="L23" s="91">
        <v>2</v>
      </c>
      <c r="M23" s="69">
        <v>2</v>
      </c>
      <c r="N23" s="69">
        <v>2</v>
      </c>
      <c r="O23" s="69">
        <v>2</v>
      </c>
      <c r="P23" s="69">
        <v>2</v>
      </c>
      <c r="Q23" s="69">
        <v>2</v>
      </c>
      <c r="R23" s="69">
        <v>2</v>
      </c>
      <c r="S23" s="69">
        <v>2</v>
      </c>
      <c r="T23" s="69">
        <v>4</v>
      </c>
      <c r="U23" s="91">
        <v>2</v>
      </c>
      <c r="V23" s="90" t="s">
        <v>45</v>
      </c>
      <c r="W23" s="90" t="s">
        <v>45</v>
      </c>
      <c r="X23" s="69">
        <v>4</v>
      </c>
      <c r="Y23" s="69"/>
      <c r="Z23" s="69"/>
      <c r="AA23" s="69">
        <f>SUM(J23:Y23)</f>
        <v>32</v>
      </c>
    </row>
    <row r="24" spans="1:27" ht="21" customHeight="1">
      <c r="A24" s="403"/>
      <c r="B24" s="90" t="s">
        <v>35</v>
      </c>
      <c r="C24" s="92" t="s">
        <v>36</v>
      </c>
      <c r="D24" s="90">
        <f aca="true" t="shared" si="2" ref="D24:H25">D25</f>
        <v>12</v>
      </c>
      <c r="E24" s="90">
        <f t="shared" si="2"/>
        <v>36</v>
      </c>
      <c r="F24" s="90">
        <f t="shared" si="2"/>
        <v>36</v>
      </c>
      <c r="G24" s="90">
        <f t="shared" si="2"/>
        <v>36</v>
      </c>
      <c r="H24" s="90">
        <f t="shared" si="2"/>
        <v>36</v>
      </c>
      <c r="I24" s="90">
        <f>SUM(I25)</f>
        <v>36</v>
      </c>
      <c r="J24" s="90">
        <f>SUM(J25)</f>
        <v>18</v>
      </c>
      <c r="K24" s="90">
        <f aca="true" t="shared" si="3" ref="K24:U24">SUM(K27)</f>
        <v>10</v>
      </c>
      <c r="L24" s="90">
        <f t="shared" si="3"/>
        <v>10</v>
      </c>
      <c r="M24" s="90">
        <f t="shared" si="3"/>
        <v>6</v>
      </c>
      <c r="N24" s="90">
        <f t="shared" si="3"/>
        <v>8</v>
      </c>
      <c r="O24" s="90">
        <f t="shared" si="3"/>
        <v>10</v>
      </c>
      <c r="P24" s="90">
        <f t="shared" si="3"/>
        <v>8</v>
      </c>
      <c r="Q24" s="90">
        <f t="shared" si="3"/>
        <v>10</v>
      </c>
      <c r="R24" s="90">
        <f t="shared" si="3"/>
        <v>10</v>
      </c>
      <c r="S24" s="90">
        <f t="shared" si="3"/>
        <v>10</v>
      </c>
      <c r="T24" s="90">
        <f t="shared" si="3"/>
        <v>10</v>
      </c>
      <c r="U24" s="90">
        <f t="shared" si="3"/>
        <v>12</v>
      </c>
      <c r="V24" s="90" t="s">
        <v>45</v>
      </c>
      <c r="W24" s="90" t="s">
        <v>45</v>
      </c>
      <c r="X24" s="90">
        <f>SUM(X27)</f>
        <v>8</v>
      </c>
      <c r="Y24" s="90">
        <f>SUM(Y27)</f>
        <v>16</v>
      </c>
      <c r="Z24" s="90"/>
      <c r="AA24" s="90">
        <f>SUM(AA28+AA26)</f>
        <v>338</v>
      </c>
    </row>
    <row r="25" spans="1:27" ht="48" customHeight="1">
      <c r="A25" s="403"/>
      <c r="B25" s="68" t="s">
        <v>37</v>
      </c>
      <c r="C25" s="94" t="s">
        <v>38</v>
      </c>
      <c r="D25" s="68">
        <v>12</v>
      </c>
      <c r="E25" s="68">
        <f t="shared" si="2"/>
        <v>36</v>
      </c>
      <c r="F25" s="68">
        <f t="shared" si="2"/>
        <v>36</v>
      </c>
      <c r="G25" s="68">
        <f t="shared" si="2"/>
        <v>36</v>
      </c>
      <c r="H25" s="68">
        <f t="shared" si="2"/>
        <v>36</v>
      </c>
      <c r="I25" s="68">
        <v>36</v>
      </c>
      <c r="J25" s="68">
        <v>18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90" t="s">
        <v>45</v>
      </c>
      <c r="W25" s="90" t="s">
        <v>45</v>
      </c>
      <c r="X25" s="68"/>
      <c r="Y25" s="68"/>
      <c r="Z25" s="68"/>
      <c r="AA25" s="68">
        <f>SUM(D25:Z25)</f>
        <v>210</v>
      </c>
    </row>
    <row r="26" spans="1:27" ht="35.25" customHeight="1">
      <c r="A26" s="403"/>
      <c r="B26" s="69" t="s">
        <v>51</v>
      </c>
      <c r="C26" s="93" t="s">
        <v>42</v>
      </c>
      <c r="D26" s="91">
        <v>12</v>
      </c>
      <c r="E26" s="91">
        <v>36</v>
      </c>
      <c r="F26" s="91">
        <v>36</v>
      </c>
      <c r="G26" s="91">
        <v>36</v>
      </c>
      <c r="H26" s="91">
        <v>36</v>
      </c>
      <c r="I26" s="91">
        <v>36</v>
      </c>
      <c r="J26" s="91">
        <v>18</v>
      </c>
      <c r="K26" s="91"/>
      <c r="L26" s="91"/>
      <c r="M26" s="69"/>
      <c r="N26" s="69"/>
      <c r="O26" s="69"/>
      <c r="P26" s="69"/>
      <c r="Q26" s="69"/>
      <c r="R26" s="69"/>
      <c r="S26" s="69"/>
      <c r="T26" s="69"/>
      <c r="U26" s="91"/>
      <c r="V26" s="90" t="s">
        <v>45</v>
      </c>
      <c r="W26" s="90" t="s">
        <v>45</v>
      </c>
      <c r="X26" s="69"/>
      <c r="Y26" s="69"/>
      <c r="Z26" s="69"/>
      <c r="AA26" s="69">
        <f>SUM(D26:Y26)</f>
        <v>210</v>
      </c>
    </row>
    <row r="27" spans="1:29" ht="18.75" customHeight="1">
      <c r="A27" s="403"/>
      <c r="B27" s="68" t="s">
        <v>52</v>
      </c>
      <c r="C27" s="94" t="s">
        <v>53</v>
      </c>
      <c r="D27" s="68"/>
      <c r="E27" s="68"/>
      <c r="F27" s="68"/>
      <c r="G27" s="68"/>
      <c r="H27" s="68"/>
      <c r="I27" s="68"/>
      <c r="J27" s="68"/>
      <c r="K27" s="68">
        <f aca="true" t="shared" si="4" ref="K27:U27">SUM(K28)</f>
        <v>10</v>
      </c>
      <c r="L27" s="68">
        <f t="shared" si="4"/>
        <v>10</v>
      </c>
      <c r="M27" s="68">
        <f t="shared" si="4"/>
        <v>6</v>
      </c>
      <c r="N27" s="68">
        <f t="shared" si="4"/>
        <v>8</v>
      </c>
      <c r="O27" s="68">
        <f t="shared" si="4"/>
        <v>10</v>
      </c>
      <c r="P27" s="68">
        <f t="shared" si="4"/>
        <v>8</v>
      </c>
      <c r="Q27" s="68">
        <f t="shared" si="4"/>
        <v>10</v>
      </c>
      <c r="R27" s="68">
        <f t="shared" si="4"/>
        <v>10</v>
      </c>
      <c r="S27" s="68">
        <f t="shared" si="4"/>
        <v>10</v>
      </c>
      <c r="T27" s="68">
        <f t="shared" si="4"/>
        <v>10</v>
      </c>
      <c r="U27" s="68">
        <f t="shared" si="4"/>
        <v>12</v>
      </c>
      <c r="V27" s="90" t="s">
        <v>45</v>
      </c>
      <c r="W27" s="90" t="s">
        <v>45</v>
      </c>
      <c r="X27" s="68">
        <f>SUM(X28)</f>
        <v>8</v>
      </c>
      <c r="Y27" s="68">
        <f>SUM(Y28)</f>
        <v>16</v>
      </c>
      <c r="Z27" s="68"/>
      <c r="AA27" s="68">
        <f>SUM(K27:Z27)</f>
        <v>128</v>
      </c>
      <c r="AB27" s="27"/>
      <c r="AC27" s="28"/>
    </row>
    <row r="28" spans="1:27" ht="37.5" customHeight="1">
      <c r="A28" s="403"/>
      <c r="B28" s="91" t="s">
        <v>54</v>
      </c>
      <c r="C28" s="95" t="s">
        <v>55</v>
      </c>
      <c r="D28" s="91"/>
      <c r="E28" s="91"/>
      <c r="F28" s="91"/>
      <c r="G28" s="91"/>
      <c r="H28" s="91"/>
      <c r="I28" s="91"/>
      <c r="J28" s="91"/>
      <c r="K28" s="91">
        <v>10</v>
      </c>
      <c r="L28" s="91">
        <v>10</v>
      </c>
      <c r="M28" s="91">
        <v>6</v>
      </c>
      <c r="N28" s="91">
        <v>8</v>
      </c>
      <c r="O28" s="91">
        <v>10</v>
      </c>
      <c r="P28" s="91">
        <v>8</v>
      </c>
      <c r="Q28" s="91">
        <v>10</v>
      </c>
      <c r="R28" s="91">
        <v>10</v>
      </c>
      <c r="S28" s="91">
        <v>10</v>
      </c>
      <c r="T28" s="91">
        <v>10</v>
      </c>
      <c r="U28" s="91">
        <v>12</v>
      </c>
      <c r="V28" s="90" t="s">
        <v>45</v>
      </c>
      <c r="W28" s="90" t="s">
        <v>45</v>
      </c>
      <c r="X28" s="91">
        <v>8</v>
      </c>
      <c r="Y28" s="91">
        <v>16</v>
      </c>
      <c r="Z28" s="91"/>
      <c r="AA28" s="91">
        <f>SUM(J28:Z28)</f>
        <v>128</v>
      </c>
    </row>
    <row r="29" spans="1:27" ht="15" customHeight="1">
      <c r="A29" s="403"/>
      <c r="B29" s="90" t="s">
        <v>43</v>
      </c>
      <c r="C29" s="92" t="s">
        <v>29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 t="s">
        <v>45</v>
      </c>
      <c r="W29" s="90" t="s">
        <v>45</v>
      </c>
      <c r="X29" s="90"/>
      <c r="Y29" s="90"/>
      <c r="Z29" s="90"/>
      <c r="AA29" s="90"/>
    </row>
    <row r="30" spans="1:27" ht="15">
      <c r="A30" s="404"/>
      <c r="B30" s="354" t="s">
        <v>44</v>
      </c>
      <c r="C30" s="354"/>
      <c r="D30" s="75">
        <v>12</v>
      </c>
      <c r="E30" s="75">
        <v>36</v>
      </c>
      <c r="F30" s="75">
        <v>36</v>
      </c>
      <c r="G30" s="75">
        <v>36</v>
      </c>
      <c r="H30" s="75">
        <v>36</v>
      </c>
      <c r="I30" s="75">
        <v>36</v>
      </c>
      <c r="J30" s="75">
        <v>36</v>
      </c>
      <c r="K30" s="75">
        <v>36</v>
      </c>
      <c r="L30" s="75">
        <v>36</v>
      </c>
      <c r="M30" s="75">
        <v>30</v>
      </c>
      <c r="N30" s="75">
        <v>36</v>
      </c>
      <c r="O30" s="75">
        <v>36</v>
      </c>
      <c r="P30" s="75">
        <v>36</v>
      </c>
      <c r="Q30" s="75">
        <v>36</v>
      </c>
      <c r="R30" s="75">
        <v>36</v>
      </c>
      <c r="S30" s="75">
        <v>36</v>
      </c>
      <c r="T30" s="75">
        <v>36</v>
      </c>
      <c r="U30" s="75">
        <v>36</v>
      </c>
      <c r="V30" s="88" t="s">
        <v>45</v>
      </c>
      <c r="W30" s="88" t="s">
        <v>45</v>
      </c>
      <c r="X30" s="75">
        <v>36</v>
      </c>
      <c r="Y30" s="75">
        <v>36</v>
      </c>
      <c r="Z30" s="75"/>
      <c r="AA30" s="75">
        <f>SUM(AA13+AA22+AA24)</f>
        <v>676</v>
      </c>
    </row>
    <row r="31" spans="1:27" ht="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 ht="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27" ht="15">
      <c r="A33" s="64"/>
      <c r="B33" s="401" t="s">
        <v>210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64"/>
      <c r="U33" s="64"/>
      <c r="V33" s="64"/>
      <c r="W33" s="64"/>
      <c r="X33" s="64"/>
      <c r="Y33" s="64"/>
      <c r="Z33" s="64"/>
      <c r="AA33" s="64"/>
    </row>
  </sheetData>
  <sheetProtection/>
  <mergeCells count="15">
    <mergeCell ref="B33:S33"/>
    <mergeCell ref="D9:AA9"/>
    <mergeCell ref="A13:A30"/>
    <mergeCell ref="B30:C30"/>
    <mergeCell ref="AO2:BE6"/>
    <mergeCell ref="A8:A12"/>
    <mergeCell ref="B8:B12"/>
    <mergeCell ref="C8:C12"/>
    <mergeCell ref="D8:G8"/>
    <mergeCell ref="B1:I6"/>
    <mergeCell ref="L1:AA7"/>
    <mergeCell ref="I8:L8"/>
    <mergeCell ref="M8:P8"/>
    <mergeCell ref="Q8:T8"/>
    <mergeCell ref="V8:Y8"/>
  </mergeCells>
  <printOptions/>
  <pageMargins left="0" right="0" top="0" bottom="0" header="0" footer="0"/>
  <pageSetup horizontalDpi="180" verticalDpi="18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29"/>
  <sheetViews>
    <sheetView zoomScale="70" zoomScaleNormal="70" zoomScalePageLayoutView="0" workbookViewId="0" topLeftCell="A4">
      <selection activeCell="AP22" sqref="AP22"/>
    </sheetView>
  </sheetViews>
  <sheetFormatPr defaultColWidth="9.140625" defaultRowHeight="15"/>
  <cols>
    <col min="1" max="1" width="3.57421875" style="0" customWidth="1"/>
    <col min="2" max="2" width="5.28125" style="0" customWidth="1"/>
    <col min="3" max="3" width="24.57421875" style="0" customWidth="1"/>
    <col min="4" max="5" width="3.8515625" style="0" customWidth="1"/>
    <col min="6" max="7" width="3.28125" style="0" customWidth="1"/>
    <col min="8" max="8" width="3.140625" style="0" customWidth="1"/>
    <col min="9" max="9" width="4.7109375" style="0" customWidth="1"/>
    <col min="10" max="10" width="3.00390625" style="0" customWidth="1"/>
    <col min="11" max="12" width="3.28125" style="0" customWidth="1"/>
    <col min="13" max="13" width="3.57421875" style="0" customWidth="1"/>
    <col min="14" max="14" width="3.28125" style="0" customWidth="1"/>
    <col min="15" max="15" width="3.421875" style="0" customWidth="1"/>
    <col min="16" max="16" width="3.28125" style="0" customWidth="1"/>
    <col min="17" max="17" width="3.00390625" style="0" customWidth="1"/>
    <col min="18" max="18" width="3.140625" style="0" customWidth="1"/>
    <col min="19" max="19" width="3.00390625" style="0" customWidth="1"/>
    <col min="20" max="20" width="3.140625" style="0" customWidth="1"/>
    <col min="21" max="21" width="3.57421875" style="0" customWidth="1"/>
    <col min="22" max="23" width="3.140625" style="0" customWidth="1"/>
    <col min="24" max="24" width="3.421875" style="0" customWidth="1"/>
    <col min="25" max="25" width="3.57421875" style="0" customWidth="1"/>
    <col min="26" max="26" width="3.28125" style="0" customWidth="1"/>
    <col min="27" max="27" width="3.140625" style="0" customWidth="1"/>
    <col min="28" max="28" width="4.00390625" style="0" customWidth="1"/>
    <col min="29" max="29" width="3.57421875" style="0" customWidth="1"/>
    <col min="30" max="30" width="3.28125" style="0" customWidth="1"/>
    <col min="31" max="32" width="3.57421875" style="0" customWidth="1"/>
    <col min="33" max="33" width="3.28125" style="0" customWidth="1"/>
    <col min="34" max="34" width="3.421875" style="0" customWidth="1"/>
    <col min="35" max="36" width="3.28125" style="0" customWidth="1"/>
    <col min="37" max="38" width="3.57421875" style="0" customWidth="1"/>
    <col min="39" max="39" width="4.28125" style="0" customWidth="1"/>
    <col min="40" max="40" width="3.140625" style="0" customWidth="1"/>
    <col min="41" max="43" width="3.00390625" style="0" customWidth="1"/>
    <col min="44" max="44" width="3.421875" style="0" customWidth="1"/>
    <col min="45" max="45" width="3.140625" style="0" customWidth="1"/>
    <col min="46" max="46" width="3.7109375" style="0" customWidth="1"/>
    <col min="47" max="48" width="3.57421875" style="0" customWidth="1"/>
    <col min="49" max="49" width="5.421875" style="0" customWidth="1"/>
    <col min="50" max="50" width="3.28125" style="0" customWidth="1"/>
    <col min="51" max="52" width="3.7109375" style="0" customWidth="1"/>
    <col min="53" max="53" width="3.8515625" style="0" customWidth="1"/>
    <col min="54" max="54" width="4.28125" style="0" customWidth="1"/>
    <col min="55" max="55" width="3.421875" style="0" customWidth="1"/>
    <col min="56" max="56" width="6.140625" style="0" customWidth="1"/>
  </cols>
  <sheetData>
    <row r="1" spans="40:56" ht="15">
      <c r="AN1" s="336" t="s">
        <v>56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3:56" ht="15">
      <c r="C3" s="337" t="s">
        <v>133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3.75" customHeight="1">
      <c r="A4" s="330" t="s">
        <v>16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</row>
    <row r="5" spans="1:56" ht="68.25" customHeight="1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5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40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0" customHeight="1">
      <c r="A10" s="326" t="s">
        <v>88</v>
      </c>
      <c r="B10" s="3">
        <v>1</v>
      </c>
      <c r="C10" s="4" t="s">
        <v>58</v>
      </c>
      <c r="D10" s="32">
        <f>D11+D13+D12+D14+D15</f>
        <v>14</v>
      </c>
      <c r="E10" s="32">
        <f aca="true" t="shared" si="0" ref="E10:T10">E11+E12+E13+E14+E15</f>
        <v>6</v>
      </c>
      <c r="F10" s="32">
        <f t="shared" si="0"/>
        <v>8</v>
      </c>
      <c r="G10" s="32">
        <f t="shared" si="0"/>
        <v>8</v>
      </c>
      <c r="H10" s="32">
        <f t="shared" si="0"/>
        <v>6</v>
      </c>
      <c r="I10" s="32">
        <f t="shared" si="0"/>
        <v>8</v>
      </c>
      <c r="J10" s="32">
        <f t="shared" si="0"/>
        <v>6</v>
      </c>
      <c r="K10" s="32">
        <f t="shared" si="0"/>
        <v>8</v>
      </c>
      <c r="L10" s="32">
        <f t="shared" si="0"/>
        <v>8</v>
      </c>
      <c r="M10" s="32">
        <f t="shared" si="0"/>
        <v>4</v>
      </c>
      <c r="N10" s="32">
        <f t="shared" si="0"/>
        <v>8</v>
      </c>
      <c r="O10" s="32">
        <f t="shared" si="0"/>
        <v>8</v>
      </c>
      <c r="P10" s="32">
        <f t="shared" si="0"/>
        <v>8</v>
      </c>
      <c r="Q10" s="32">
        <f t="shared" si="0"/>
        <v>10</v>
      </c>
      <c r="R10" s="32">
        <f t="shared" si="0"/>
        <v>10</v>
      </c>
      <c r="S10" s="32">
        <f t="shared" si="0"/>
        <v>10</v>
      </c>
      <c r="T10" s="32">
        <f t="shared" si="0"/>
        <v>12</v>
      </c>
      <c r="U10" s="32" t="s">
        <v>45</v>
      </c>
      <c r="V10" s="32" t="s">
        <v>45</v>
      </c>
      <c r="W10" s="32">
        <f>W11+W12+W13+W14+W15</f>
        <v>8</v>
      </c>
      <c r="X10" s="32">
        <f>X11+X12+X13+X14+X15</f>
        <v>8</v>
      </c>
      <c r="Y10" s="41">
        <f>Y11+Y12+Y13+Y14+Y15</f>
        <v>14</v>
      </c>
      <c r="Z10" s="32"/>
      <c r="AA10" s="32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3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5">
      <c r="A11" s="327"/>
      <c r="B11" s="21" t="s">
        <v>60</v>
      </c>
      <c r="C11" s="2" t="s">
        <v>61</v>
      </c>
      <c r="D11" s="29">
        <v>4</v>
      </c>
      <c r="E11" s="29">
        <v>2</v>
      </c>
      <c r="F11" s="29">
        <v>2</v>
      </c>
      <c r="G11" s="29">
        <v>2</v>
      </c>
      <c r="H11" s="29">
        <v>2</v>
      </c>
      <c r="I11" s="29">
        <v>2</v>
      </c>
      <c r="J11" s="29">
        <v>2</v>
      </c>
      <c r="K11" s="29">
        <v>2</v>
      </c>
      <c r="L11" s="29">
        <v>2</v>
      </c>
      <c r="M11" s="29"/>
      <c r="N11" s="29">
        <v>2</v>
      </c>
      <c r="O11" s="29">
        <v>2</v>
      </c>
      <c r="P11" s="29">
        <v>2</v>
      </c>
      <c r="Q11" s="29">
        <v>2</v>
      </c>
      <c r="R11" s="29">
        <v>2</v>
      </c>
      <c r="S11" s="29"/>
      <c r="T11" s="29"/>
      <c r="U11" s="30" t="s">
        <v>45</v>
      </c>
      <c r="V11" s="30" t="s">
        <v>45</v>
      </c>
      <c r="W11" s="29"/>
      <c r="X11" s="29"/>
      <c r="Y11" s="41"/>
      <c r="Z11" s="29">
        <v>2</v>
      </c>
      <c r="AA11" s="29">
        <v>2</v>
      </c>
      <c r="AB11" s="31"/>
      <c r="AC11" s="31"/>
      <c r="AD11" s="31">
        <v>2</v>
      </c>
      <c r="AE11" s="31"/>
      <c r="AF11" s="31">
        <v>2</v>
      </c>
      <c r="AG11" s="31"/>
      <c r="AH11" s="31">
        <v>2</v>
      </c>
      <c r="AI11" s="31"/>
      <c r="AJ11" s="31"/>
      <c r="AK11" s="31"/>
      <c r="AL11" s="15"/>
      <c r="AM11" s="15">
        <f>SUM(Z11:AL11)</f>
        <v>10</v>
      </c>
      <c r="AN11" s="15"/>
      <c r="AO11" s="15"/>
      <c r="AP11" s="15"/>
      <c r="AQ11" s="15"/>
      <c r="AR11" s="15"/>
      <c r="AS11" s="15"/>
      <c r="AT11" s="12"/>
      <c r="AU11" s="12"/>
      <c r="AV11" s="12"/>
      <c r="AW11" s="12"/>
      <c r="AX11" s="12"/>
      <c r="AY11" s="12"/>
      <c r="AZ11" s="7"/>
      <c r="BA11" s="7"/>
      <c r="BB11" s="7"/>
      <c r="BC11" s="7"/>
      <c r="BD11" s="7">
        <v>10</v>
      </c>
    </row>
    <row r="12" spans="1:56" ht="15">
      <c r="A12" s="327"/>
      <c r="B12" s="21" t="s">
        <v>62</v>
      </c>
      <c r="C12" s="2" t="s">
        <v>66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>
        <v>2</v>
      </c>
      <c r="T12" s="29">
        <v>6</v>
      </c>
      <c r="U12" s="30" t="s">
        <v>45</v>
      </c>
      <c r="V12" s="30" t="s">
        <v>45</v>
      </c>
      <c r="W12" s="29">
        <v>2</v>
      </c>
      <c r="X12" s="29">
        <v>2</v>
      </c>
      <c r="Y12" s="41">
        <v>4</v>
      </c>
      <c r="Z12" s="29">
        <v>4</v>
      </c>
      <c r="AA12" s="29">
        <v>4</v>
      </c>
      <c r="AB12" s="31">
        <v>4</v>
      </c>
      <c r="AC12" s="31"/>
      <c r="AD12" s="31">
        <v>2</v>
      </c>
      <c r="AE12" s="31"/>
      <c r="AF12" s="31"/>
      <c r="AG12" s="31"/>
      <c r="AH12" s="31"/>
      <c r="AI12" s="31"/>
      <c r="AJ12" s="31"/>
      <c r="AK12" s="31"/>
      <c r="AL12" s="15"/>
      <c r="AM12" s="15">
        <f>SUM(Z12:AL12)</f>
        <v>14</v>
      </c>
      <c r="AN12" s="15"/>
      <c r="AO12" s="15"/>
      <c r="AP12" s="15"/>
      <c r="AQ12" s="15"/>
      <c r="AR12" s="15"/>
      <c r="AS12" s="15"/>
      <c r="AT12" s="12"/>
      <c r="AU12" s="12"/>
      <c r="AV12" s="12"/>
      <c r="AW12" s="12"/>
      <c r="AX12" s="12"/>
      <c r="AY12" s="12"/>
      <c r="AZ12" s="7"/>
      <c r="BA12" s="7"/>
      <c r="BB12" s="7"/>
      <c r="BC12" s="7"/>
      <c r="BD12" s="7">
        <v>14</v>
      </c>
    </row>
    <row r="13" spans="1:56" ht="15">
      <c r="A13" s="327"/>
      <c r="B13" s="21" t="s">
        <v>63</v>
      </c>
      <c r="C13" s="2" t="s">
        <v>29</v>
      </c>
      <c r="D13" s="29">
        <v>6</v>
      </c>
      <c r="E13" s="29">
        <v>2</v>
      </c>
      <c r="F13" s="29">
        <v>4</v>
      </c>
      <c r="G13" s="29">
        <v>4</v>
      </c>
      <c r="H13" s="29">
        <v>2</v>
      </c>
      <c r="I13" s="29">
        <v>4</v>
      </c>
      <c r="J13" s="29">
        <v>2</v>
      </c>
      <c r="K13" s="29">
        <v>4</v>
      </c>
      <c r="L13" s="29">
        <v>4</v>
      </c>
      <c r="M13" s="29">
        <v>4</v>
      </c>
      <c r="N13" s="29">
        <v>4</v>
      </c>
      <c r="O13" s="29">
        <v>2</v>
      </c>
      <c r="P13" s="29">
        <v>2</v>
      </c>
      <c r="Q13" s="29">
        <v>4</v>
      </c>
      <c r="R13" s="29">
        <v>4</v>
      </c>
      <c r="S13" s="29">
        <v>6</v>
      </c>
      <c r="T13" s="29">
        <v>4</v>
      </c>
      <c r="U13" s="30" t="s">
        <v>45</v>
      </c>
      <c r="V13" s="30" t="s">
        <v>45</v>
      </c>
      <c r="W13" s="29">
        <v>4</v>
      </c>
      <c r="X13" s="29">
        <v>4</v>
      </c>
      <c r="Y13" s="41">
        <v>8</v>
      </c>
      <c r="Z13" s="29">
        <v>4</v>
      </c>
      <c r="AA13" s="29">
        <v>6</v>
      </c>
      <c r="AB13" s="31">
        <v>8</v>
      </c>
      <c r="AC13" s="31">
        <v>6</v>
      </c>
      <c r="AD13" s="31">
        <v>6</v>
      </c>
      <c r="AE13" s="31">
        <v>6</v>
      </c>
      <c r="AF13" s="31">
        <v>8</v>
      </c>
      <c r="AG13" s="31">
        <v>8</v>
      </c>
      <c r="AH13" s="31">
        <v>8</v>
      </c>
      <c r="AI13" s="31">
        <v>6</v>
      </c>
      <c r="AJ13" s="31">
        <v>8</v>
      </c>
      <c r="AK13" s="31"/>
      <c r="AL13" s="15"/>
      <c r="AM13" s="15">
        <f>SUM(Z13:AL13)</f>
        <v>74</v>
      </c>
      <c r="AN13" s="15"/>
      <c r="AO13" s="15"/>
      <c r="AP13" s="15"/>
      <c r="AQ13" s="15"/>
      <c r="AR13" s="15"/>
      <c r="AS13" s="15"/>
      <c r="AT13" s="12"/>
      <c r="AU13" s="12"/>
      <c r="AV13" s="12"/>
      <c r="AW13" s="12"/>
      <c r="AX13" s="12"/>
      <c r="AY13" s="12"/>
      <c r="AZ13" s="7"/>
      <c r="BA13" s="7"/>
      <c r="BB13" s="7"/>
      <c r="BC13" s="7"/>
      <c r="BD13" s="7">
        <v>74</v>
      </c>
    </row>
    <row r="14" spans="1:56" ht="30">
      <c r="A14" s="327"/>
      <c r="B14" s="21" t="s">
        <v>64</v>
      </c>
      <c r="C14" s="23" t="s">
        <v>67</v>
      </c>
      <c r="D14" s="29">
        <v>4</v>
      </c>
      <c r="E14" s="29">
        <v>2</v>
      </c>
      <c r="F14" s="29">
        <v>2</v>
      </c>
      <c r="G14" s="29">
        <v>2</v>
      </c>
      <c r="H14" s="29">
        <v>2</v>
      </c>
      <c r="I14" s="29">
        <v>2</v>
      </c>
      <c r="J14" s="29">
        <v>2</v>
      </c>
      <c r="K14" s="29">
        <v>2</v>
      </c>
      <c r="L14" s="29">
        <v>2</v>
      </c>
      <c r="M14" s="29"/>
      <c r="N14" s="29">
        <v>2</v>
      </c>
      <c r="O14" s="38">
        <v>2</v>
      </c>
      <c r="P14" s="29">
        <v>2</v>
      </c>
      <c r="Q14" s="29">
        <v>2</v>
      </c>
      <c r="R14" s="29">
        <v>2</v>
      </c>
      <c r="S14" s="29"/>
      <c r="T14" s="29"/>
      <c r="U14" s="30" t="s">
        <v>45</v>
      </c>
      <c r="V14" s="30" t="s">
        <v>45</v>
      </c>
      <c r="W14" s="29"/>
      <c r="X14" s="29"/>
      <c r="Y14" s="41"/>
      <c r="Z14" s="41"/>
      <c r="AA14" s="41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2"/>
      <c r="AM14" s="42"/>
      <c r="AN14" s="42"/>
      <c r="AO14" s="42"/>
      <c r="AP14" s="42"/>
      <c r="AQ14" s="42"/>
      <c r="AR14" s="42"/>
      <c r="AS14" s="42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5">
      <c r="A15" s="327"/>
      <c r="B15" s="21" t="s">
        <v>65</v>
      </c>
      <c r="C15" s="2" t="s">
        <v>68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29">
        <v>2</v>
      </c>
      <c r="U15" s="30" t="s">
        <v>45</v>
      </c>
      <c r="V15" s="30" t="s">
        <v>45</v>
      </c>
      <c r="W15" s="29">
        <v>2</v>
      </c>
      <c r="X15" s="29">
        <v>2</v>
      </c>
      <c r="Y15" s="41">
        <v>2</v>
      </c>
      <c r="Z15" s="41"/>
      <c r="AA15" s="41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2"/>
      <c r="AM15" s="42"/>
      <c r="AN15" s="42"/>
      <c r="AO15" s="42"/>
      <c r="AP15" s="42"/>
      <c r="AQ15" s="42"/>
      <c r="AR15" s="42"/>
      <c r="AS15" s="42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36" customHeight="1">
      <c r="A16" s="327"/>
      <c r="B16" s="24" t="s">
        <v>69</v>
      </c>
      <c r="C16" s="6" t="s">
        <v>70</v>
      </c>
      <c r="D16" s="5">
        <f aca="true" t="shared" si="1" ref="D16:T16">D17+D20</f>
        <v>22</v>
      </c>
      <c r="E16" s="5">
        <f t="shared" si="1"/>
        <v>30</v>
      </c>
      <c r="F16" s="5">
        <f t="shared" si="1"/>
        <v>28</v>
      </c>
      <c r="G16" s="5">
        <f t="shared" si="1"/>
        <v>28</v>
      </c>
      <c r="H16" s="5">
        <f t="shared" si="1"/>
        <v>30</v>
      </c>
      <c r="I16" s="5">
        <f t="shared" si="1"/>
        <v>28</v>
      </c>
      <c r="J16" s="5">
        <f t="shared" si="1"/>
        <v>30</v>
      </c>
      <c r="K16" s="5">
        <f t="shared" si="1"/>
        <v>28</v>
      </c>
      <c r="L16" s="5">
        <f t="shared" si="1"/>
        <v>28</v>
      </c>
      <c r="M16" s="5">
        <f t="shared" si="1"/>
        <v>32</v>
      </c>
      <c r="N16" s="5">
        <f t="shared" si="1"/>
        <v>28</v>
      </c>
      <c r="O16" s="5">
        <f t="shared" si="1"/>
        <v>28</v>
      </c>
      <c r="P16" s="5">
        <f t="shared" si="1"/>
        <v>28</v>
      </c>
      <c r="Q16" s="5">
        <f t="shared" si="1"/>
        <v>26</v>
      </c>
      <c r="R16" s="5">
        <f t="shared" si="1"/>
        <v>26</v>
      </c>
      <c r="S16" s="5">
        <f t="shared" si="1"/>
        <v>26</v>
      </c>
      <c r="T16" s="5">
        <f t="shared" si="1"/>
        <v>24</v>
      </c>
      <c r="U16" s="5" t="s">
        <v>45</v>
      </c>
      <c r="V16" s="5"/>
      <c r="W16" s="5">
        <f>W17+W20</f>
        <v>28</v>
      </c>
      <c r="X16" s="5">
        <f>X17+X20</f>
        <v>28</v>
      </c>
      <c r="Y16" s="39">
        <f>Y17+Y20</f>
        <v>22</v>
      </c>
      <c r="Z16" s="5"/>
      <c r="AA16" s="5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5"/>
      <c r="AU16" s="12"/>
      <c r="AV16" s="12"/>
      <c r="AW16" s="12"/>
      <c r="AX16" s="12"/>
      <c r="AY16" s="12"/>
      <c r="AZ16" s="12"/>
      <c r="BA16" s="12"/>
      <c r="BB16" s="12"/>
      <c r="BC16" s="5"/>
      <c r="BD16" s="5"/>
    </row>
    <row r="17" spans="1:56" ht="36" customHeight="1">
      <c r="A17" s="327"/>
      <c r="B17" s="20"/>
      <c r="C17" s="10" t="s">
        <v>76</v>
      </c>
      <c r="D17" s="9">
        <f>D19</f>
        <v>4</v>
      </c>
      <c r="E17" s="9">
        <f>E18+E19</f>
        <v>4</v>
      </c>
      <c r="F17" s="9">
        <f aca="true" t="shared" si="2" ref="F17:P17">F19</f>
        <v>4</v>
      </c>
      <c r="G17" s="9">
        <f t="shared" si="2"/>
        <v>4</v>
      </c>
      <c r="H17" s="9">
        <f t="shared" si="2"/>
        <v>4</v>
      </c>
      <c r="I17" s="9">
        <f t="shared" si="2"/>
        <v>4</v>
      </c>
      <c r="J17" s="9">
        <f t="shared" si="2"/>
        <v>4</v>
      </c>
      <c r="K17" s="9">
        <f t="shared" si="2"/>
        <v>4</v>
      </c>
      <c r="L17" s="9">
        <f t="shared" si="2"/>
        <v>4</v>
      </c>
      <c r="M17" s="9">
        <f t="shared" si="2"/>
        <v>6</v>
      </c>
      <c r="N17" s="9">
        <f t="shared" si="2"/>
        <v>4</v>
      </c>
      <c r="O17" s="9">
        <f t="shared" si="2"/>
        <v>2</v>
      </c>
      <c r="P17" s="9">
        <f t="shared" si="2"/>
        <v>2</v>
      </c>
      <c r="Q17" s="9">
        <f>Q18+Q19</f>
        <v>4</v>
      </c>
      <c r="R17" s="9">
        <f>R19</f>
        <v>2</v>
      </c>
      <c r="S17" s="9">
        <f>S18+S19</f>
        <v>2</v>
      </c>
      <c r="T17" s="9">
        <f>T18+T19</f>
        <v>6</v>
      </c>
      <c r="U17" s="9" t="s">
        <v>45</v>
      </c>
      <c r="V17" s="9" t="s">
        <v>45</v>
      </c>
      <c r="W17" s="9">
        <f>W18</f>
        <v>4</v>
      </c>
      <c r="X17" s="9">
        <f>X18</f>
        <v>4</v>
      </c>
      <c r="Y17" s="39">
        <f>Y18</f>
        <v>4</v>
      </c>
      <c r="Z17" s="9"/>
      <c r="AA17" s="9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9"/>
      <c r="AU17" s="12"/>
      <c r="AV17" s="12"/>
      <c r="AW17" s="12"/>
      <c r="AX17" s="12"/>
      <c r="AY17" s="12"/>
      <c r="AZ17" s="12"/>
      <c r="BA17" s="12"/>
      <c r="BB17" s="12"/>
      <c r="BC17" s="9"/>
      <c r="BD17" s="9"/>
    </row>
    <row r="18" spans="1:56" ht="31.5" customHeight="1">
      <c r="A18" s="327"/>
      <c r="B18" s="22" t="s">
        <v>71</v>
      </c>
      <c r="C18" s="17" t="s">
        <v>81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4</v>
      </c>
      <c r="U18" s="9" t="s">
        <v>45</v>
      </c>
      <c r="V18" s="9" t="s">
        <v>45</v>
      </c>
      <c r="W18" s="12">
        <v>4</v>
      </c>
      <c r="X18" s="12">
        <v>4</v>
      </c>
      <c r="Y18" s="39">
        <v>4</v>
      </c>
      <c r="Z18" s="39"/>
      <c r="AA18" s="3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22.5" customHeight="1">
      <c r="A19" s="327"/>
      <c r="B19" s="21" t="s">
        <v>72</v>
      </c>
      <c r="C19" s="8" t="s">
        <v>73</v>
      </c>
      <c r="D19" s="7">
        <v>4</v>
      </c>
      <c r="E19" s="7">
        <v>4</v>
      </c>
      <c r="F19" s="7">
        <v>4</v>
      </c>
      <c r="G19" s="7">
        <v>4</v>
      </c>
      <c r="H19" s="7">
        <v>4</v>
      </c>
      <c r="I19" s="7">
        <v>4</v>
      </c>
      <c r="J19" s="7">
        <v>4</v>
      </c>
      <c r="K19" s="7">
        <v>4</v>
      </c>
      <c r="L19" s="7">
        <v>4</v>
      </c>
      <c r="M19" s="7">
        <v>6</v>
      </c>
      <c r="N19" s="7">
        <v>4</v>
      </c>
      <c r="O19" s="7">
        <v>2</v>
      </c>
      <c r="P19" s="7">
        <v>2</v>
      </c>
      <c r="Q19" s="7">
        <v>4</v>
      </c>
      <c r="R19" s="7">
        <v>2</v>
      </c>
      <c r="S19" s="7">
        <v>2</v>
      </c>
      <c r="T19" s="7">
        <v>2</v>
      </c>
      <c r="U19" s="9" t="s">
        <v>45</v>
      </c>
      <c r="V19" s="9" t="s">
        <v>45</v>
      </c>
      <c r="W19" s="7"/>
      <c r="X19" s="7"/>
      <c r="Y19" s="39"/>
      <c r="Z19" s="7">
        <v>6</v>
      </c>
      <c r="AA19" s="7">
        <v>4</v>
      </c>
      <c r="AB19" s="15">
        <v>6</v>
      </c>
      <c r="AC19" s="15"/>
      <c r="AD19" s="15">
        <v>2</v>
      </c>
      <c r="AE19" s="15"/>
      <c r="AF19" s="15">
        <v>2</v>
      </c>
      <c r="AG19" s="15">
        <v>2</v>
      </c>
      <c r="AH19" s="15">
        <v>2</v>
      </c>
      <c r="AI19" s="15"/>
      <c r="AJ19" s="15">
        <v>4</v>
      </c>
      <c r="AK19" s="15"/>
      <c r="AL19" s="15"/>
      <c r="AM19" s="15">
        <f>SUM(Z19:AL19)</f>
        <v>28</v>
      </c>
      <c r="AN19" s="15"/>
      <c r="AO19" s="15"/>
      <c r="AP19" s="15"/>
      <c r="AQ19" s="15"/>
      <c r="AR19" s="15"/>
      <c r="AS19" s="15"/>
      <c r="AT19" s="12"/>
      <c r="AU19" s="7"/>
      <c r="AV19" s="7"/>
      <c r="AW19" s="7"/>
      <c r="AX19" s="7"/>
      <c r="AY19" s="7"/>
      <c r="AZ19" s="7"/>
      <c r="BA19" s="7"/>
      <c r="BB19" s="7"/>
      <c r="BC19" s="12"/>
      <c r="BD19" s="12">
        <v>28</v>
      </c>
    </row>
    <row r="20" spans="1:56" ht="15">
      <c r="A20" s="327"/>
      <c r="B20" s="20"/>
      <c r="C20" s="10" t="s">
        <v>113</v>
      </c>
      <c r="D20" s="9">
        <f aca="true" t="shared" si="3" ref="D20:O20">D21+D22+D23+D25</f>
        <v>18</v>
      </c>
      <c r="E20" s="9">
        <f t="shared" si="3"/>
        <v>26</v>
      </c>
      <c r="F20" s="9">
        <f t="shared" si="3"/>
        <v>24</v>
      </c>
      <c r="G20" s="9">
        <f t="shared" si="3"/>
        <v>24</v>
      </c>
      <c r="H20" s="9">
        <f t="shared" si="3"/>
        <v>26</v>
      </c>
      <c r="I20" s="9">
        <f t="shared" si="3"/>
        <v>24</v>
      </c>
      <c r="J20" s="9">
        <f t="shared" si="3"/>
        <v>26</v>
      </c>
      <c r="K20" s="9">
        <f t="shared" si="3"/>
        <v>24</v>
      </c>
      <c r="L20" s="9">
        <f t="shared" si="3"/>
        <v>24</v>
      </c>
      <c r="M20" s="9">
        <f t="shared" si="3"/>
        <v>26</v>
      </c>
      <c r="N20" s="9">
        <f t="shared" si="3"/>
        <v>24</v>
      </c>
      <c r="O20" s="9">
        <f t="shared" si="3"/>
        <v>26</v>
      </c>
      <c r="P20" s="9">
        <f>P21+P22+P25</f>
        <v>26</v>
      </c>
      <c r="Q20" s="9">
        <f>Q21+Q22+Q25</f>
        <v>22</v>
      </c>
      <c r="R20" s="9">
        <f>R21+R22+R25</f>
        <v>24</v>
      </c>
      <c r="S20" s="9">
        <f>S21+S22+S25</f>
        <v>24</v>
      </c>
      <c r="T20" s="9">
        <f>T21+T22+T25</f>
        <v>18</v>
      </c>
      <c r="U20" s="9" t="s">
        <v>45</v>
      </c>
      <c r="V20" s="9" t="s">
        <v>45</v>
      </c>
      <c r="W20" s="9">
        <f>W21+W22+W23+W25+W26</f>
        <v>24</v>
      </c>
      <c r="X20" s="9">
        <f>X21+X22+X23+X25+X26</f>
        <v>24</v>
      </c>
      <c r="Y20" s="39">
        <f>Y21+Y22+Y23+Y25+Y26</f>
        <v>18</v>
      </c>
      <c r="Z20" s="9"/>
      <c r="AA20" s="9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"/>
      <c r="AU20" s="7"/>
      <c r="AV20" s="7"/>
      <c r="AW20" s="7"/>
      <c r="AX20" s="7"/>
      <c r="AY20" s="7"/>
      <c r="AZ20" s="7"/>
      <c r="BA20" s="7"/>
      <c r="BB20" s="7"/>
      <c r="BC20" s="9"/>
      <c r="BD20" s="9"/>
    </row>
    <row r="21" spans="1:56" ht="34.5" customHeight="1">
      <c r="A21" s="327"/>
      <c r="B21" s="21" t="s">
        <v>77</v>
      </c>
      <c r="C21" s="8" t="s">
        <v>78</v>
      </c>
      <c r="D21" s="12">
        <v>6</v>
      </c>
      <c r="E21" s="12">
        <v>6</v>
      </c>
      <c r="F21" s="12">
        <v>6</v>
      </c>
      <c r="G21" s="12">
        <v>6</v>
      </c>
      <c r="H21" s="12">
        <v>6</v>
      </c>
      <c r="I21" s="12">
        <v>6</v>
      </c>
      <c r="J21" s="12">
        <v>6</v>
      </c>
      <c r="K21" s="12">
        <v>6</v>
      </c>
      <c r="L21" s="12">
        <v>6</v>
      </c>
      <c r="M21" s="12">
        <v>2</v>
      </c>
      <c r="N21" s="12">
        <v>6</v>
      </c>
      <c r="O21" s="12">
        <v>6</v>
      </c>
      <c r="P21" s="12">
        <v>6</v>
      </c>
      <c r="Q21" s="12">
        <v>2</v>
      </c>
      <c r="R21" s="12">
        <v>4</v>
      </c>
      <c r="S21" s="36">
        <v>6</v>
      </c>
      <c r="T21" s="12">
        <v>6</v>
      </c>
      <c r="U21" s="9" t="s">
        <v>45</v>
      </c>
      <c r="V21" s="9" t="s">
        <v>45</v>
      </c>
      <c r="W21" s="12">
        <v>6</v>
      </c>
      <c r="X21" s="12">
        <v>6</v>
      </c>
      <c r="Y21" s="39">
        <v>6</v>
      </c>
      <c r="Z21" s="12">
        <v>8</v>
      </c>
      <c r="AA21" s="12">
        <v>2</v>
      </c>
      <c r="AB21" s="15"/>
      <c r="AC21" s="15">
        <v>2</v>
      </c>
      <c r="AD21" s="15"/>
      <c r="AE21" s="15">
        <v>2</v>
      </c>
      <c r="AF21" s="15"/>
      <c r="AG21" s="15">
        <v>2</v>
      </c>
      <c r="AH21" s="15"/>
      <c r="AI21" s="15">
        <v>6</v>
      </c>
      <c r="AJ21" s="15"/>
      <c r="AK21" s="15"/>
      <c r="AL21" s="15"/>
      <c r="AM21" s="15">
        <f>SUM(Z21:AL21)</f>
        <v>22</v>
      </c>
      <c r="AN21" s="15"/>
      <c r="AO21" s="15"/>
      <c r="AP21" s="15"/>
      <c r="AQ21" s="15"/>
      <c r="AR21" s="15"/>
      <c r="AS21" s="15"/>
      <c r="AT21" s="7"/>
      <c r="AU21" s="7">
        <v>8</v>
      </c>
      <c r="AV21" s="7"/>
      <c r="AW21" s="7"/>
      <c r="AX21" s="7"/>
      <c r="AY21" s="7"/>
      <c r="AZ21" s="7"/>
      <c r="BA21" s="7"/>
      <c r="BB21" s="7"/>
      <c r="BC21" s="7"/>
      <c r="BD21" s="7" t="s">
        <v>187</v>
      </c>
    </row>
    <row r="22" spans="1:56" ht="30">
      <c r="A22" s="327"/>
      <c r="B22" s="21" t="s">
        <v>82</v>
      </c>
      <c r="C22" s="8" t="s">
        <v>83</v>
      </c>
      <c r="D22" s="12">
        <v>4</v>
      </c>
      <c r="E22" s="12"/>
      <c r="F22" s="12">
        <v>4</v>
      </c>
      <c r="G22" s="12">
        <v>4</v>
      </c>
      <c r="H22" s="12"/>
      <c r="I22" s="12">
        <v>4</v>
      </c>
      <c r="J22" s="12"/>
      <c r="K22" s="12">
        <v>4</v>
      </c>
      <c r="L22" s="12"/>
      <c r="M22" s="12">
        <v>2</v>
      </c>
      <c r="N22" s="12"/>
      <c r="O22" s="12">
        <v>2</v>
      </c>
      <c r="P22" s="12">
        <v>2</v>
      </c>
      <c r="Q22" s="12">
        <v>2</v>
      </c>
      <c r="R22" s="12">
        <v>2</v>
      </c>
      <c r="S22" s="12"/>
      <c r="T22" s="12"/>
      <c r="U22" s="9" t="s">
        <v>45</v>
      </c>
      <c r="V22" s="9" t="s">
        <v>45</v>
      </c>
      <c r="W22" s="12"/>
      <c r="X22" s="12"/>
      <c r="Y22" s="39"/>
      <c r="Z22" s="39"/>
      <c r="AA22" s="39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5">
      <c r="A23" s="327"/>
      <c r="B23" s="21" t="s">
        <v>80</v>
      </c>
      <c r="C23" s="8" t="s">
        <v>98</v>
      </c>
      <c r="D23" s="12">
        <v>2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/>
      <c r="M23" s="12">
        <v>4</v>
      </c>
      <c r="N23" s="12"/>
      <c r="O23" s="12"/>
      <c r="P23" s="12"/>
      <c r="Q23" s="12"/>
      <c r="R23" s="12"/>
      <c r="S23" s="12"/>
      <c r="T23" s="12"/>
      <c r="U23" s="9"/>
      <c r="V23" s="9"/>
      <c r="W23" s="12"/>
      <c r="X23" s="12"/>
      <c r="Y23" s="39"/>
      <c r="Z23" s="39"/>
      <c r="AA23" s="39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5">
      <c r="A24" s="327"/>
      <c r="B24" s="21"/>
      <c r="C24" s="2" t="s">
        <v>168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5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v>0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>
        <v>22</v>
      </c>
    </row>
    <row r="25" spans="1:56" ht="30">
      <c r="A25" s="327"/>
      <c r="B25" s="21" t="s">
        <v>84</v>
      </c>
      <c r="C25" s="8" t="s">
        <v>85</v>
      </c>
      <c r="D25" s="12">
        <v>6</v>
      </c>
      <c r="E25" s="12">
        <v>18</v>
      </c>
      <c r="F25" s="12">
        <v>12</v>
      </c>
      <c r="G25" s="12">
        <v>12</v>
      </c>
      <c r="H25" s="12">
        <v>18</v>
      </c>
      <c r="I25" s="12">
        <v>12</v>
      </c>
      <c r="J25" s="12">
        <v>18</v>
      </c>
      <c r="K25" s="12">
        <v>12</v>
      </c>
      <c r="L25" s="12">
        <v>18</v>
      </c>
      <c r="M25" s="12">
        <v>18</v>
      </c>
      <c r="N25" s="12">
        <v>18</v>
      </c>
      <c r="O25" s="12">
        <v>18</v>
      </c>
      <c r="P25" s="12">
        <v>18</v>
      </c>
      <c r="Q25" s="12">
        <v>18</v>
      </c>
      <c r="R25" s="12">
        <v>18</v>
      </c>
      <c r="S25" s="12">
        <v>18</v>
      </c>
      <c r="T25" s="12">
        <v>12</v>
      </c>
      <c r="U25" s="9" t="s">
        <v>45</v>
      </c>
      <c r="V25" s="9" t="s">
        <v>45</v>
      </c>
      <c r="W25" s="12">
        <v>18</v>
      </c>
      <c r="X25" s="12">
        <v>18</v>
      </c>
      <c r="Y25" s="39">
        <v>12</v>
      </c>
      <c r="Z25" s="12">
        <v>12</v>
      </c>
      <c r="AA25" s="12">
        <v>18</v>
      </c>
      <c r="AB25" s="15">
        <v>24</v>
      </c>
      <c r="AC25" s="15">
        <v>12</v>
      </c>
      <c r="AD25" s="15">
        <v>24</v>
      </c>
      <c r="AE25" s="15">
        <v>12</v>
      </c>
      <c r="AF25" s="15">
        <v>24</v>
      </c>
      <c r="AG25" s="15">
        <v>24</v>
      </c>
      <c r="AH25" s="15">
        <v>24</v>
      </c>
      <c r="AI25" s="15">
        <v>24</v>
      </c>
      <c r="AJ25" s="15">
        <v>12</v>
      </c>
      <c r="AK25" s="15"/>
      <c r="AL25" s="15"/>
      <c r="AM25" s="15">
        <f>SUM(Z25:AL25)</f>
        <v>210</v>
      </c>
      <c r="AN25" s="15"/>
      <c r="AO25" s="15"/>
      <c r="AP25" s="15"/>
      <c r="AQ25" s="15"/>
      <c r="AR25" s="15"/>
      <c r="AS25" s="15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>
        <v>210</v>
      </c>
    </row>
    <row r="26" spans="1:56" ht="30">
      <c r="A26" s="327"/>
      <c r="B26" s="21" t="s">
        <v>86</v>
      </c>
      <c r="C26" s="8" t="s">
        <v>87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9" t="s">
        <v>45</v>
      </c>
      <c r="V26" s="9" t="s">
        <v>45</v>
      </c>
      <c r="W26" s="12"/>
      <c r="X26" s="12"/>
      <c r="Y26" s="39"/>
      <c r="Z26" s="12">
        <f>SUM(Z10:Z25)</f>
        <v>36</v>
      </c>
      <c r="AA26" s="12">
        <f>SUM(AA11:AA25)</f>
        <v>36</v>
      </c>
      <c r="AB26" s="15">
        <f>SUM(AB10:AB25)</f>
        <v>42</v>
      </c>
      <c r="AC26" s="15">
        <f aca="true" t="shared" si="4" ref="AC26:AJ26">SUM(AC11:AC25)</f>
        <v>20</v>
      </c>
      <c r="AD26" s="15">
        <f t="shared" si="4"/>
        <v>36</v>
      </c>
      <c r="AE26" s="15">
        <f t="shared" si="4"/>
        <v>20</v>
      </c>
      <c r="AF26" s="15">
        <f t="shared" si="4"/>
        <v>36</v>
      </c>
      <c r="AG26" s="15">
        <f t="shared" si="4"/>
        <v>36</v>
      </c>
      <c r="AH26" s="15">
        <f t="shared" si="4"/>
        <v>36</v>
      </c>
      <c r="AI26" s="15">
        <f t="shared" si="4"/>
        <v>36</v>
      </c>
      <c r="AJ26" s="55">
        <f t="shared" si="4"/>
        <v>24</v>
      </c>
      <c r="AK26" s="55">
        <v>36</v>
      </c>
      <c r="AL26" s="55">
        <v>36</v>
      </c>
      <c r="AM26" s="55">
        <v>24</v>
      </c>
      <c r="AN26" s="55">
        <v>30</v>
      </c>
      <c r="AO26" s="55">
        <v>36</v>
      </c>
      <c r="AP26" s="55">
        <v>36</v>
      </c>
      <c r="AQ26" s="55">
        <v>36</v>
      </c>
      <c r="AR26" s="55">
        <v>36</v>
      </c>
      <c r="AS26" s="55">
        <v>30</v>
      </c>
      <c r="AT26" s="55">
        <v>36</v>
      </c>
      <c r="AU26" s="63">
        <v>12</v>
      </c>
      <c r="AV26" s="9"/>
      <c r="AW26" s="9"/>
      <c r="AX26" s="9"/>
      <c r="AY26" s="9"/>
      <c r="AZ26" s="9"/>
      <c r="BA26" s="9"/>
      <c r="BB26" s="9"/>
      <c r="BC26" s="7"/>
      <c r="BD26" s="12">
        <v>360</v>
      </c>
    </row>
    <row r="27" spans="1:56" ht="15">
      <c r="A27" s="328"/>
      <c r="B27" s="329" t="s">
        <v>44</v>
      </c>
      <c r="C27" s="329"/>
      <c r="D27" s="11">
        <f aca="true" t="shared" si="5" ref="D27:T27">D16+D10</f>
        <v>36</v>
      </c>
      <c r="E27" s="11">
        <f t="shared" si="5"/>
        <v>36</v>
      </c>
      <c r="F27" s="11">
        <f t="shared" si="5"/>
        <v>36</v>
      </c>
      <c r="G27" s="11">
        <f t="shared" si="5"/>
        <v>36</v>
      </c>
      <c r="H27" s="11">
        <f t="shared" si="5"/>
        <v>36</v>
      </c>
      <c r="I27" s="11">
        <f t="shared" si="5"/>
        <v>36</v>
      </c>
      <c r="J27" s="11">
        <f t="shared" si="5"/>
        <v>36</v>
      </c>
      <c r="K27" s="11">
        <f t="shared" si="5"/>
        <v>36</v>
      </c>
      <c r="L27" s="11">
        <f t="shared" si="5"/>
        <v>36</v>
      </c>
      <c r="M27" s="11">
        <f t="shared" si="5"/>
        <v>36</v>
      </c>
      <c r="N27" s="11">
        <f t="shared" si="5"/>
        <v>36</v>
      </c>
      <c r="O27" s="11">
        <f t="shared" si="5"/>
        <v>36</v>
      </c>
      <c r="P27" s="11">
        <f t="shared" si="5"/>
        <v>36</v>
      </c>
      <c r="Q27" s="11">
        <f t="shared" si="5"/>
        <v>36</v>
      </c>
      <c r="R27" s="11">
        <f t="shared" si="5"/>
        <v>36</v>
      </c>
      <c r="S27" s="11">
        <f t="shared" si="5"/>
        <v>36</v>
      </c>
      <c r="T27" s="11">
        <f t="shared" si="5"/>
        <v>36</v>
      </c>
      <c r="U27" s="11" t="s">
        <v>45</v>
      </c>
      <c r="V27" s="11" t="s">
        <v>45</v>
      </c>
      <c r="W27" s="11">
        <f>W16+W10</f>
        <v>36</v>
      </c>
      <c r="X27" s="11">
        <f>X16+X10</f>
        <v>36</v>
      </c>
      <c r="Y27" s="40">
        <f>Y16+Y10</f>
        <v>36</v>
      </c>
      <c r="Z27" s="53">
        <v>36</v>
      </c>
      <c r="AA27" s="54">
        <v>36</v>
      </c>
      <c r="AB27" s="54">
        <v>42</v>
      </c>
      <c r="AC27" s="54">
        <v>20</v>
      </c>
      <c r="AD27" s="54">
        <v>36</v>
      </c>
      <c r="AE27" s="54">
        <v>20</v>
      </c>
      <c r="AF27" s="54">
        <v>36</v>
      </c>
      <c r="AG27" s="54">
        <v>36</v>
      </c>
      <c r="AH27" s="54">
        <v>36</v>
      </c>
      <c r="AI27" s="61">
        <v>36</v>
      </c>
      <c r="AJ27" s="55">
        <v>12</v>
      </c>
      <c r="AK27" s="55">
        <v>36</v>
      </c>
      <c r="AL27" s="55">
        <v>36</v>
      </c>
      <c r="AM27" s="55">
        <v>24</v>
      </c>
      <c r="AN27" s="55">
        <v>30</v>
      </c>
      <c r="AO27" s="55">
        <v>36</v>
      </c>
      <c r="AP27" s="55">
        <v>36</v>
      </c>
      <c r="AQ27" s="55">
        <v>36</v>
      </c>
      <c r="AR27" s="55">
        <v>36</v>
      </c>
      <c r="AS27" s="55">
        <v>30</v>
      </c>
      <c r="AT27" s="55">
        <v>36</v>
      </c>
      <c r="AU27" s="63">
        <v>12</v>
      </c>
      <c r="AV27" s="9"/>
      <c r="AW27" s="9"/>
      <c r="AX27" s="9"/>
      <c r="AY27" s="9"/>
      <c r="AZ27" s="9"/>
      <c r="BA27" s="9"/>
      <c r="BB27" s="9"/>
      <c r="BC27" s="9"/>
      <c r="BD27" s="9"/>
    </row>
    <row r="28" ht="15">
      <c r="AJ28">
        <v>12</v>
      </c>
    </row>
    <row r="29" spans="3:29" ht="15">
      <c r="C29" s="330" t="s">
        <v>89</v>
      </c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</row>
  </sheetData>
  <sheetProtection/>
  <mergeCells count="23">
    <mergeCell ref="C3:AI3"/>
    <mergeCell ref="D5:G5"/>
    <mergeCell ref="C5:C9"/>
    <mergeCell ref="D6:BC6"/>
    <mergeCell ref="D8:BC8"/>
    <mergeCell ref="AM5:AP5"/>
    <mergeCell ref="AN1:BD3"/>
    <mergeCell ref="A4:BC4"/>
    <mergeCell ref="AR5:AT5"/>
    <mergeCell ref="M5:P5"/>
    <mergeCell ref="AZ5:BC5"/>
    <mergeCell ref="B5:B9"/>
    <mergeCell ref="I5:L5"/>
    <mergeCell ref="AV5:AY5"/>
    <mergeCell ref="AD5:AG5"/>
    <mergeCell ref="AI5:AL5"/>
    <mergeCell ref="A5:A9"/>
    <mergeCell ref="V5:Y5"/>
    <mergeCell ref="C29:AC29"/>
    <mergeCell ref="Q5:T5"/>
    <mergeCell ref="A10:A27"/>
    <mergeCell ref="B27:C27"/>
    <mergeCell ref="Z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30"/>
  <sheetViews>
    <sheetView zoomScale="70" zoomScaleNormal="70" zoomScalePageLayoutView="0" workbookViewId="0" topLeftCell="A25">
      <selection activeCell="BE15" sqref="BE15"/>
    </sheetView>
  </sheetViews>
  <sheetFormatPr defaultColWidth="9.140625" defaultRowHeight="15"/>
  <cols>
    <col min="1" max="1" width="2.8515625" style="0" customWidth="1"/>
    <col min="2" max="2" width="4.421875" style="0" customWidth="1"/>
    <col min="3" max="3" width="22.7109375" style="0" customWidth="1"/>
    <col min="4" max="5" width="3.28125" style="0" customWidth="1"/>
    <col min="6" max="6" width="3.57421875" style="0" customWidth="1"/>
    <col min="7" max="7" width="4.00390625" style="0" customWidth="1"/>
    <col min="8" max="8" width="3.421875" style="0" customWidth="1"/>
    <col min="9" max="9" width="3.57421875" style="0" customWidth="1"/>
    <col min="10" max="10" width="3.8515625" style="0" customWidth="1"/>
    <col min="11" max="11" width="3.42187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28125" style="0" customWidth="1"/>
    <col min="16" max="17" width="3.140625" style="0" customWidth="1"/>
    <col min="18" max="19" width="3.421875" style="0" customWidth="1"/>
    <col min="20" max="20" width="3.7109375" style="0" customWidth="1"/>
    <col min="21" max="21" width="3.140625" style="0" customWidth="1"/>
    <col min="22" max="22" width="3.8515625" style="0" customWidth="1"/>
    <col min="23" max="23" width="3.28125" style="0" customWidth="1"/>
    <col min="24" max="24" width="4.00390625" style="0" customWidth="1"/>
    <col min="25" max="25" width="3.8515625" style="0" customWidth="1"/>
    <col min="26" max="26" width="3.28125" style="0" customWidth="1"/>
    <col min="27" max="27" width="3.00390625" style="0" customWidth="1"/>
    <col min="28" max="28" width="3.140625" style="0" customWidth="1"/>
    <col min="29" max="29" width="3.57421875" style="0" customWidth="1"/>
    <col min="30" max="30" width="3.7109375" style="0" customWidth="1"/>
    <col min="31" max="31" width="3.57421875" style="0" customWidth="1"/>
    <col min="32" max="33" width="3.421875" style="0" customWidth="1"/>
    <col min="34" max="34" width="3.57421875" style="0" customWidth="1"/>
    <col min="35" max="35" width="3.28125" style="0" customWidth="1"/>
    <col min="36" max="36" width="3.421875" style="0" customWidth="1"/>
    <col min="37" max="37" width="3.140625" style="0" customWidth="1"/>
    <col min="38" max="38" width="3.57421875" style="0" customWidth="1"/>
    <col min="39" max="39" width="4.00390625" style="0" customWidth="1"/>
    <col min="40" max="40" width="3.00390625" style="0" customWidth="1"/>
    <col min="41" max="41" width="3.140625" style="0" customWidth="1"/>
    <col min="42" max="42" width="3.421875" style="0" customWidth="1"/>
    <col min="43" max="43" width="3.00390625" style="0" customWidth="1"/>
    <col min="44" max="44" width="3.57421875" style="0" customWidth="1"/>
    <col min="45" max="45" width="3.421875" style="0" customWidth="1"/>
    <col min="46" max="46" width="3.57421875" style="0" customWidth="1"/>
    <col min="47" max="47" width="3.28125" style="0" customWidth="1"/>
    <col min="48" max="48" width="5.140625" style="0" customWidth="1"/>
    <col min="49" max="50" width="3.57421875" style="0" customWidth="1"/>
    <col min="51" max="51" width="3.140625" style="0" customWidth="1"/>
    <col min="52" max="52" width="3.28125" style="0" customWidth="1"/>
    <col min="53" max="53" width="3.00390625" style="0" customWidth="1"/>
    <col min="54" max="54" width="3.57421875" style="0" customWidth="1"/>
    <col min="55" max="55" width="3.140625" style="0" customWidth="1"/>
    <col min="56" max="56" width="8.8515625" style="0" customWidth="1"/>
  </cols>
  <sheetData>
    <row r="1" spans="40:56" ht="15">
      <c r="AN1" s="336" t="s">
        <v>56</v>
      </c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</row>
    <row r="2" spans="40:56" ht="15"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</row>
    <row r="3" spans="40:56" ht="15"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</row>
    <row r="4" spans="1:55" ht="15">
      <c r="A4" s="345" t="s">
        <v>154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</row>
    <row r="5" spans="1:56" ht="71.25" customHeight="1">
      <c r="A5" s="338" t="s">
        <v>0</v>
      </c>
      <c r="B5" s="339" t="s">
        <v>59</v>
      </c>
      <c r="C5" s="342" t="s">
        <v>114</v>
      </c>
      <c r="D5" s="331" t="s">
        <v>2</v>
      </c>
      <c r="E5" s="331"/>
      <c r="F5" s="331"/>
      <c r="G5" s="331"/>
      <c r="H5" s="1" t="s">
        <v>128</v>
      </c>
      <c r="I5" s="331" t="s">
        <v>3</v>
      </c>
      <c r="J5" s="331"/>
      <c r="K5" s="331"/>
      <c r="L5" s="331"/>
      <c r="M5" s="331" t="s">
        <v>4</v>
      </c>
      <c r="N5" s="331"/>
      <c r="O5" s="331"/>
      <c r="P5" s="331"/>
      <c r="Q5" s="331" t="s">
        <v>5</v>
      </c>
      <c r="R5" s="331"/>
      <c r="S5" s="331"/>
      <c r="T5" s="331"/>
      <c r="U5" s="1" t="s">
        <v>129</v>
      </c>
      <c r="V5" s="331" t="s">
        <v>6</v>
      </c>
      <c r="W5" s="331"/>
      <c r="X5" s="331"/>
      <c r="Y5" s="331"/>
      <c r="Z5" s="331" t="s">
        <v>7</v>
      </c>
      <c r="AA5" s="331"/>
      <c r="AB5" s="331"/>
      <c r="AC5" s="331"/>
      <c r="AD5" s="331" t="s">
        <v>8</v>
      </c>
      <c r="AE5" s="331"/>
      <c r="AF5" s="331"/>
      <c r="AG5" s="331"/>
      <c r="AH5" s="1" t="s">
        <v>134</v>
      </c>
      <c r="AI5" s="333" t="s">
        <v>9</v>
      </c>
      <c r="AJ5" s="334"/>
      <c r="AK5" s="334"/>
      <c r="AL5" s="335"/>
      <c r="AM5" s="331" t="s">
        <v>10</v>
      </c>
      <c r="AN5" s="331"/>
      <c r="AO5" s="331"/>
      <c r="AP5" s="331"/>
      <c r="AQ5" s="26" t="s">
        <v>130</v>
      </c>
      <c r="AR5" s="334" t="s">
        <v>11</v>
      </c>
      <c r="AS5" s="334"/>
      <c r="AT5" s="335"/>
      <c r="AU5" s="1" t="s">
        <v>131</v>
      </c>
      <c r="AV5" s="331" t="s">
        <v>12</v>
      </c>
      <c r="AW5" s="331"/>
      <c r="AX5" s="331"/>
      <c r="AY5" s="331"/>
      <c r="AZ5" s="331" t="s">
        <v>13</v>
      </c>
      <c r="BA5" s="331"/>
      <c r="BB5" s="331"/>
      <c r="BC5" s="331"/>
      <c r="BD5" s="1" t="s">
        <v>20</v>
      </c>
    </row>
    <row r="6" spans="1:56" ht="15">
      <c r="A6" s="338"/>
      <c r="B6" s="340"/>
      <c r="C6" s="343"/>
      <c r="D6" s="331" t="s">
        <v>14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2"/>
    </row>
    <row r="7" spans="1:56" ht="15">
      <c r="A7" s="338"/>
      <c r="B7" s="340"/>
      <c r="C7" s="343"/>
      <c r="D7" s="2">
        <v>36</v>
      </c>
      <c r="E7" s="2">
        <v>37</v>
      </c>
      <c r="F7" s="2">
        <v>38</v>
      </c>
      <c r="G7" s="2">
        <v>39</v>
      </c>
      <c r="H7" s="2">
        <v>40</v>
      </c>
      <c r="I7" s="2">
        <v>41</v>
      </c>
      <c r="J7" s="2">
        <v>42</v>
      </c>
      <c r="K7" s="2">
        <v>43</v>
      </c>
      <c r="L7" s="2">
        <v>44</v>
      </c>
      <c r="M7" s="2">
        <v>45</v>
      </c>
      <c r="N7" s="2">
        <v>46</v>
      </c>
      <c r="O7" s="2">
        <v>47</v>
      </c>
      <c r="P7" s="2">
        <v>48</v>
      </c>
      <c r="Q7" s="2">
        <v>49</v>
      </c>
      <c r="R7" s="2">
        <v>50</v>
      </c>
      <c r="S7" s="2">
        <v>51</v>
      </c>
      <c r="T7" s="2">
        <v>52</v>
      </c>
      <c r="U7" s="2">
        <v>53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2">
        <v>11</v>
      </c>
      <c r="AG7" s="2">
        <v>12</v>
      </c>
      <c r="AH7" s="2">
        <v>13</v>
      </c>
      <c r="AI7" s="2">
        <v>14</v>
      </c>
      <c r="AJ7" s="2">
        <v>15</v>
      </c>
      <c r="AK7" s="2">
        <v>16</v>
      </c>
      <c r="AL7" s="2">
        <v>17</v>
      </c>
      <c r="AM7" s="2">
        <v>18</v>
      </c>
      <c r="AN7" s="2">
        <v>19</v>
      </c>
      <c r="AO7" s="2">
        <v>20</v>
      </c>
      <c r="AP7" s="2">
        <v>21</v>
      </c>
      <c r="AQ7" s="2">
        <v>22</v>
      </c>
      <c r="AR7" s="2">
        <v>23</v>
      </c>
      <c r="AS7" s="2">
        <v>24</v>
      </c>
      <c r="AT7" s="2">
        <v>25</v>
      </c>
      <c r="AU7" s="2">
        <v>26</v>
      </c>
      <c r="AV7" s="2">
        <v>27</v>
      </c>
      <c r="AW7" s="2">
        <v>28</v>
      </c>
      <c r="AX7" s="2">
        <v>29</v>
      </c>
      <c r="AY7" s="2">
        <v>30</v>
      </c>
      <c r="AZ7" s="2">
        <v>31</v>
      </c>
      <c r="BA7" s="2">
        <v>32</v>
      </c>
      <c r="BB7" s="2">
        <v>33</v>
      </c>
      <c r="BC7" s="2">
        <v>34</v>
      </c>
      <c r="BD7" s="2"/>
    </row>
    <row r="8" spans="1:56" ht="15">
      <c r="A8" s="338"/>
      <c r="B8" s="340"/>
      <c r="C8" s="343"/>
      <c r="D8" s="331" t="s">
        <v>15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2"/>
    </row>
    <row r="9" spans="1:56" ht="15">
      <c r="A9" s="338"/>
      <c r="B9" s="341"/>
      <c r="C9" s="344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>
        <v>14</v>
      </c>
      <c r="R9" s="2">
        <v>15</v>
      </c>
      <c r="S9" s="2">
        <v>16</v>
      </c>
      <c r="T9" s="2">
        <v>17</v>
      </c>
      <c r="U9" s="2">
        <v>18</v>
      </c>
      <c r="V9" s="2">
        <v>19</v>
      </c>
      <c r="W9" s="2">
        <v>20</v>
      </c>
      <c r="X9" s="2">
        <v>21</v>
      </c>
      <c r="Y9" s="2">
        <v>22</v>
      </c>
      <c r="Z9" s="2">
        <v>23</v>
      </c>
      <c r="AA9" s="2">
        <v>24</v>
      </c>
      <c r="AB9" s="2">
        <v>25</v>
      </c>
      <c r="AC9" s="2">
        <v>26</v>
      </c>
      <c r="AD9" s="2">
        <v>27</v>
      </c>
      <c r="AE9" s="2">
        <v>28</v>
      </c>
      <c r="AF9" s="2">
        <v>29</v>
      </c>
      <c r="AG9" s="2">
        <v>30</v>
      </c>
      <c r="AH9" s="2">
        <v>31</v>
      </c>
      <c r="AI9" s="2">
        <v>32</v>
      </c>
      <c r="AJ9" s="2">
        <v>33</v>
      </c>
      <c r="AK9" s="2">
        <v>34</v>
      </c>
      <c r="AL9" s="2">
        <v>35</v>
      </c>
      <c r="AM9" s="2">
        <v>36</v>
      </c>
      <c r="AN9" s="2">
        <v>37</v>
      </c>
      <c r="AO9" s="2">
        <v>38</v>
      </c>
      <c r="AP9" s="2">
        <v>39</v>
      </c>
      <c r="AQ9" s="2">
        <v>40</v>
      </c>
      <c r="AR9" s="11">
        <v>41</v>
      </c>
      <c r="AS9" s="2">
        <v>42</v>
      </c>
      <c r="AT9" s="2">
        <v>43</v>
      </c>
      <c r="AU9" s="2">
        <v>44</v>
      </c>
      <c r="AV9" s="2">
        <v>45</v>
      </c>
      <c r="AW9" s="2">
        <v>46</v>
      </c>
      <c r="AX9" s="2">
        <v>47</v>
      </c>
      <c r="AY9" s="2">
        <v>48</v>
      </c>
      <c r="AZ9" s="2">
        <v>49</v>
      </c>
      <c r="BA9" s="2">
        <v>50</v>
      </c>
      <c r="BB9" s="2">
        <v>51</v>
      </c>
      <c r="BC9" s="2">
        <v>52</v>
      </c>
      <c r="BD9" s="2"/>
    </row>
    <row r="10" spans="1:56" ht="30" customHeight="1">
      <c r="A10" s="326" t="s">
        <v>99</v>
      </c>
      <c r="B10" s="3">
        <v>1</v>
      </c>
      <c r="C10" s="4" t="s">
        <v>58</v>
      </c>
      <c r="D10" s="5">
        <f aca="true" t="shared" si="0" ref="D10:J10">D11+D12+D13+D14</f>
        <v>6</v>
      </c>
      <c r="E10" s="5">
        <f t="shared" si="0"/>
        <v>6</v>
      </c>
      <c r="F10" s="5">
        <f t="shared" si="0"/>
        <v>6</v>
      </c>
      <c r="G10" s="5">
        <f t="shared" si="0"/>
        <v>6</v>
      </c>
      <c r="H10" s="5">
        <f t="shared" si="0"/>
        <v>6</v>
      </c>
      <c r="I10" s="5">
        <f t="shared" si="0"/>
        <v>6</v>
      </c>
      <c r="J10" s="5">
        <f t="shared" si="0"/>
        <v>6</v>
      </c>
      <c r="K10" s="5">
        <f>K11+K13+K12+K14</f>
        <v>8</v>
      </c>
      <c r="L10" s="5">
        <f aca="true" t="shared" si="1" ref="L10:T10">L11+L12+L13+L14</f>
        <v>8</v>
      </c>
      <c r="M10" s="5">
        <f t="shared" si="1"/>
        <v>12</v>
      </c>
      <c r="N10" s="5">
        <f t="shared" si="1"/>
        <v>8</v>
      </c>
      <c r="O10" s="5">
        <f t="shared" si="1"/>
        <v>8</v>
      </c>
      <c r="P10" s="5">
        <f t="shared" si="1"/>
        <v>8</v>
      </c>
      <c r="Q10" s="5">
        <f t="shared" si="1"/>
        <v>8</v>
      </c>
      <c r="R10" s="5">
        <f t="shared" si="1"/>
        <v>8</v>
      </c>
      <c r="S10" s="5">
        <f t="shared" si="1"/>
        <v>10</v>
      </c>
      <c r="T10" s="5">
        <f t="shared" si="1"/>
        <v>10</v>
      </c>
      <c r="U10" s="5"/>
      <c r="V10" s="5"/>
      <c r="W10" s="5">
        <f>W11+W12+W13+W14</f>
        <v>14</v>
      </c>
      <c r="X10" s="5">
        <f>X11+X12+X13+X14</f>
        <v>16</v>
      </c>
      <c r="Y10" s="39">
        <f>Y11+Y12+Y13+Y14</f>
        <v>8</v>
      </c>
      <c r="Z10" s="5"/>
      <c r="AA10" s="5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5"/>
      <c r="AV10" s="5" t="s">
        <v>45</v>
      </c>
      <c r="AW10" s="5" t="s">
        <v>45</v>
      </c>
      <c r="AX10" s="5" t="s">
        <v>45</v>
      </c>
      <c r="AY10" s="5" t="s">
        <v>45</v>
      </c>
      <c r="AZ10" s="5" t="s">
        <v>45</v>
      </c>
      <c r="BA10" s="5" t="s">
        <v>45</v>
      </c>
      <c r="BB10" s="5" t="s">
        <v>45</v>
      </c>
      <c r="BC10" s="5" t="s">
        <v>45</v>
      </c>
      <c r="BD10" s="5"/>
    </row>
    <row r="11" spans="1:56" ht="15">
      <c r="A11" s="327"/>
      <c r="B11" s="21" t="s">
        <v>60</v>
      </c>
      <c r="C11" s="2" t="s">
        <v>61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2</v>
      </c>
      <c r="T11" s="7">
        <v>2</v>
      </c>
      <c r="U11" s="9" t="s">
        <v>45</v>
      </c>
      <c r="V11" s="9" t="s">
        <v>45</v>
      </c>
      <c r="W11" s="7">
        <v>2</v>
      </c>
      <c r="X11" s="7">
        <v>4</v>
      </c>
      <c r="Y11" s="39">
        <v>2</v>
      </c>
      <c r="Z11" s="39"/>
      <c r="AA11" s="39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39"/>
      <c r="AU11" s="39"/>
      <c r="AV11" s="12" t="s">
        <v>45</v>
      </c>
      <c r="AW11" s="12" t="s">
        <v>45</v>
      </c>
      <c r="AX11" s="12" t="s">
        <v>45</v>
      </c>
      <c r="AY11" s="12" t="s">
        <v>45</v>
      </c>
      <c r="AZ11" s="12" t="s">
        <v>45</v>
      </c>
      <c r="BA11" s="12" t="s">
        <v>45</v>
      </c>
      <c r="BB11" s="12" t="s">
        <v>45</v>
      </c>
      <c r="BC11" s="12" t="s">
        <v>45</v>
      </c>
      <c r="BD11" s="7"/>
    </row>
    <row r="12" spans="1:56" ht="15">
      <c r="A12" s="327"/>
      <c r="B12" s="21" t="s">
        <v>63</v>
      </c>
      <c r="C12" s="2" t="s">
        <v>29</v>
      </c>
      <c r="D12" s="7">
        <v>4</v>
      </c>
      <c r="E12" s="7">
        <v>4</v>
      </c>
      <c r="F12" s="7">
        <v>4</v>
      </c>
      <c r="G12" s="7">
        <v>4</v>
      </c>
      <c r="H12" s="7">
        <v>4</v>
      </c>
      <c r="I12" s="7">
        <v>4</v>
      </c>
      <c r="J12" s="7">
        <v>4</v>
      </c>
      <c r="K12" s="7">
        <v>4</v>
      </c>
      <c r="L12" s="7">
        <v>4</v>
      </c>
      <c r="M12" s="7">
        <v>6</v>
      </c>
      <c r="N12" s="7">
        <v>4</v>
      </c>
      <c r="O12" s="7">
        <v>4</v>
      </c>
      <c r="P12" s="7">
        <v>4</v>
      </c>
      <c r="Q12" s="7">
        <v>4</v>
      </c>
      <c r="R12" s="7">
        <v>4</v>
      </c>
      <c r="S12" s="7">
        <v>4</v>
      </c>
      <c r="T12" s="7">
        <v>4</v>
      </c>
      <c r="U12" s="9" t="s">
        <v>45</v>
      </c>
      <c r="V12" s="9" t="s">
        <v>45</v>
      </c>
      <c r="W12" s="7">
        <v>6</v>
      </c>
      <c r="X12" s="7">
        <v>8</v>
      </c>
      <c r="Y12" s="39">
        <v>2</v>
      </c>
      <c r="Z12" s="7">
        <v>2</v>
      </c>
      <c r="AA12" s="7">
        <v>4</v>
      </c>
      <c r="AB12" s="15">
        <v>6</v>
      </c>
      <c r="AC12" s="15">
        <v>4</v>
      </c>
      <c r="AD12" s="15">
        <v>4</v>
      </c>
      <c r="AE12" s="15">
        <v>4</v>
      </c>
      <c r="AF12" s="15">
        <v>4</v>
      </c>
      <c r="AG12" s="15">
        <v>4</v>
      </c>
      <c r="AH12" s="15">
        <v>4</v>
      </c>
      <c r="AI12" s="15">
        <v>4</v>
      </c>
      <c r="AJ12" s="15">
        <v>4</v>
      </c>
      <c r="AK12" s="15">
        <v>4</v>
      </c>
      <c r="AL12" s="15">
        <v>4</v>
      </c>
      <c r="AM12" s="15"/>
      <c r="AN12" s="15"/>
      <c r="AO12" s="15"/>
      <c r="AP12" s="15"/>
      <c r="AQ12" s="15"/>
      <c r="AR12" s="15"/>
      <c r="AS12" s="15"/>
      <c r="AT12" s="12"/>
      <c r="AU12" s="12"/>
      <c r="AV12" s="12" t="s">
        <v>45</v>
      </c>
      <c r="AW12" s="12" t="s">
        <v>45</v>
      </c>
      <c r="AX12" s="12" t="s">
        <v>45</v>
      </c>
      <c r="AY12" s="12" t="s">
        <v>45</v>
      </c>
      <c r="AZ12" s="12" t="s">
        <v>45</v>
      </c>
      <c r="BA12" s="12" t="s">
        <v>45</v>
      </c>
      <c r="BB12" s="12" t="s">
        <v>45</v>
      </c>
      <c r="BC12" s="12" t="s">
        <v>45</v>
      </c>
      <c r="BD12" s="7">
        <v>52</v>
      </c>
    </row>
    <row r="13" spans="1:56" ht="33" customHeight="1">
      <c r="A13" s="327"/>
      <c r="B13" s="21" t="s">
        <v>64</v>
      </c>
      <c r="C13" s="23" t="s">
        <v>67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>
        <v>2</v>
      </c>
      <c r="Q13" s="7">
        <v>2</v>
      </c>
      <c r="R13" s="7">
        <v>2</v>
      </c>
      <c r="S13" s="7">
        <v>2</v>
      </c>
      <c r="T13" s="7">
        <v>2</v>
      </c>
      <c r="U13" s="9" t="s">
        <v>45</v>
      </c>
      <c r="V13" s="9" t="s">
        <v>45</v>
      </c>
      <c r="W13" s="7">
        <v>2</v>
      </c>
      <c r="X13" s="7">
        <v>2</v>
      </c>
      <c r="Y13" s="39">
        <v>2</v>
      </c>
      <c r="Z13" s="39"/>
      <c r="AA13" s="39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9"/>
      <c r="AU13" s="39"/>
      <c r="AV13" s="12" t="s">
        <v>45</v>
      </c>
      <c r="AW13" s="12" t="s">
        <v>45</v>
      </c>
      <c r="AX13" s="12" t="s">
        <v>45</v>
      </c>
      <c r="AY13" s="12" t="s">
        <v>45</v>
      </c>
      <c r="AZ13" s="12" t="s">
        <v>45</v>
      </c>
      <c r="BA13" s="12" t="s">
        <v>45</v>
      </c>
      <c r="BB13" s="12" t="s">
        <v>45</v>
      </c>
      <c r="BC13" s="12" t="s">
        <v>45</v>
      </c>
      <c r="BD13" s="7"/>
    </row>
    <row r="14" spans="1:56" ht="15">
      <c r="A14" s="327"/>
      <c r="B14" s="21" t="s">
        <v>65</v>
      </c>
      <c r="C14" s="2" t="s">
        <v>68</v>
      </c>
      <c r="D14" s="7"/>
      <c r="E14" s="7"/>
      <c r="F14" s="7"/>
      <c r="G14" s="7"/>
      <c r="H14" s="7"/>
      <c r="I14" s="7"/>
      <c r="J14" s="7"/>
      <c r="K14" s="7">
        <v>2</v>
      </c>
      <c r="L14" s="7">
        <v>2</v>
      </c>
      <c r="M14" s="7">
        <v>4</v>
      </c>
      <c r="N14" s="7">
        <v>2</v>
      </c>
      <c r="O14" s="7">
        <v>2</v>
      </c>
      <c r="P14" s="7">
        <v>2</v>
      </c>
      <c r="Q14" s="7">
        <v>2</v>
      </c>
      <c r="R14" s="7">
        <v>2</v>
      </c>
      <c r="S14" s="7">
        <v>2</v>
      </c>
      <c r="T14" s="7">
        <v>2</v>
      </c>
      <c r="U14" s="9" t="s">
        <v>45</v>
      </c>
      <c r="V14" s="9" t="s">
        <v>45</v>
      </c>
      <c r="W14" s="7">
        <v>4</v>
      </c>
      <c r="X14" s="7">
        <v>2</v>
      </c>
      <c r="Y14" s="39">
        <v>2</v>
      </c>
      <c r="Z14" s="7"/>
      <c r="AA14" s="7">
        <v>2</v>
      </c>
      <c r="AB14" s="15">
        <v>2</v>
      </c>
      <c r="AC14" s="15"/>
      <c r="AD14" s="15">
        <v>2</v>
      </c>
      <c r="AE14" s="15"/>
      <c r="AF14" s="15">
        <v>2</v>
      </c>
      <c r="AG14" s="15">
        <v>2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2"/>
      <c r="AU14" s="12"/>
      <c r="AV14" s="12" t="s">
        <v>45</v>
      </c>
      <c r="AW14" s="12" t="s">
        <v>45</v>
      </c>
      <c r="AX14" s="12" t="s">
        <v>45</v>
      </c>
      <c r="AY14" s="12" t="s">
        <v>45</v>
      </c>
      <c r="AZ14" s="12" t="s">
        <v>45</v>
      </c>
      <c r="BA14" s="12" t="s">
        <v>45</v>
      </c>
      <c r="BB14" s="12" t="s">
        <v>45</v>
      </c>
      <c r="BC14" s="12" t="s">
        <v>45</v>
      </c>
      <c r="BD14" s="7">
        <v>10</v>
      </c>
    </row>
    <row r="15" spans="1:56" ht="35.25" customHeight="1">
      <c r="A15" s="327"/>
      <c r="B15" s="24" t="s">
        <v>69</v>
      </c>
      <c r="C15" s="6" t="s">
        <v>70</v>
      </c>
      <c r="D15" s="5">
        <f aca="true" t="shared" si="2" ref="D15:T15">D16+D20</f>
        <v>30</v>
      </c>
      <c r="E15" s="5">
        <f t="shared" si="2"/>
        <v>30</v>
      </c>
      <c r="F15" s="5">
        <f t="shared" si="2"/>
        <v>30</v>
      </c>
      <c r="G15" s="5">
        <f t="shared" si="2"/>
        <v>30</v>
      </c>
      <c r="H15" s="5">
        <f t="shared" si="2"/>
        <v>30</v>
      </c>
      <c r="I15" s="5">
        <f t="shared" si="2"/>
        <v>30</v>
      </c>
      <c r="J15" s="5">
        <f t="shared" si="2"/>
        <v>30</v>
      </c>
      <c r="K15" s="5">
        <f t="shared" si="2"/>
        <v>28</v>
      </c>
      <c r="L15" s="5">
        <f t="shared" si="2"/>
        <v>28</v>
      </c>
      <c r="M15" s="5">
        <f t="shared" si="2"/>
        <v>24</v>
      </c>
      <c r="N15" s="5">
        <f t="shared" si="2"/>
        <v>28</v>
      </c>
      <c r="O15" s="5">
        <f t="shared" si="2"/>
        <v>28</v>
      </c>
      <c r="P15" s="5">
        <f t="shared" si="2"/>
        <v>36</v>
      </c>
      <c r="Q15" s="5">
        <f t="shared" si="2"/>
        <v>28</v>
      </c>
      <c r="R15" s="5">
        <f t="shared" si="2"/>
        <v>28</v>
      </c>
      <c r="S15" s="5">
        <f t="shared" si="2"/>
        <v>26</v>
      </c>
      <c r="T15" s="5">
        <f t="shared" si="2"/>
        <v>26</v>
      </c>
      <c r="U15" s="5"/>
      <c r="V15" s="5"/>
      <c r="W15" s="5">
        <f>W16+W20</f>
        <v>22</v>
      </c>
      <c r="X15" s="5">
        <f>X16+X20</f>
        <v>20</v>
      </c>
      <c r="Y15" s="39">
        <f>Y16+Y20</f>
        <v>28</v>
      </c>
      <c r="Z15" s="5"/>
      <c r="AA15" s="5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  <c r="AU15" s="5"/>
      <c r="AV15" s="5" t="s">
        <v>45</v>
      </c>
      <c r="AW15" s="5" t="s">
        <v>45</v>
      </c>
      <c r="AX15" s="5" t="s">
        <v>45</v>
      </c>
      <c r="AY15" s="5" t="s">
        <v>45</v>
      </c>
      <c r="AZ15" s="5" t="s">
        <v>45</v>
      </c>
      <c r="BA15" s="5" t="s">
        <v>45</v>
      </c>
      <c r="BB15" s="5" t="s">
        <v>45</v>
      </c>
      <c r="BC15" s="5" t="s">
        <v>45</v>
      </c>
      <c r="BD15" s="5"/>
    </row>
    <row r="16" spans="1:56" ht="35.25" customHeight="1">
      <c r="A16" s="327"/>
      <c r="B16" s="20"/>
      <c r="C16" s="10" t="s">
        <v>76</v>
      </c>
      <c r="D16" s="9">
        <f aca="true" t="shared" si="3" ref="D16:T16">D17+D18+D19</f>
        <v>6</v>
      </c>
      <c r="E16" s="9">
        <f t="shared" si="3"/>
        <v>6</v>
      </c>
      <c r="F16" s="9">
        <f t="shared" si="3"/>
        <v>6</v>
      </c>
      <c r="G16" s="9">
        <f t="shared" si="3"/>
        <v>6</v>
      </c>
      <c r="H16" s="9">
        <f t="shared" si="3"/>
        <v>6</v>
      </c>
      <c r="I16" s="9">
        <f t="shared" si="3"/>
        <v>6</v>
      </c>
      <c r="J16" s="9">
        <f t="shared" si="3"/>
        <v>6</v>
      </c>
      <c r="K16" s="9">
        <f t="shared" si="3"/>
        <v>4</v>
      </c>
      <c r="L16" s="9">
        <f t="shared" si="3"/>
        <v>4</v>
      </c>
      <c r="M16" s="9">
        <f t="shared" si="3"/>
        <v>4</v>
      </c>
      <c r="N16" s="9">
        <f t="shared" si="3"/>
        <v>4</v>
      </c>
      <c r="O16" s="9">
        <f t="shared" si="3"/>
        <v>4</v>
      </c>
      <c r="P16" s="9">
        <f t="shared" si="3"/>
        <v>4</v>
      </c>
      <c r="Q16" s="9">
        <f t="shared" si="3"/>
        <v>6</v>
      </c>
      <c r="R16" s="9">
        <f t="shared" si="3"/>
        <v>6</v>
      </c>
      <c r="S16" s="9">
        <f t="shared" si="3"/>
        <v>4</v>
      </c>
      <c r="T16" s="9">
        <f t="shared" si="3"/>
        <v>4</v>
      </c>
      <c r="U16" s="9"/>
      <c r="V16" s="9"/>
      <c r="W16" s="9">
        <f>W17+W18+W19</f>
        <v>4</v>
      </c>
      <c r="X16" s="9">
        <f>X17+X18+X19</f>
        <v>0</v>
      </c>
      <c r="Y16" s="39">
        <f>Y17+Y18+Y19</f>
        <v>0</v>
      </c>
      <c r="Z16" s="9"/>
      <c r="AA16" s="9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9"/>
      <c r="AU16" s="9"/>
      <c r="AV16" s="9" t="s">
        <v>45</v>
      </c>
      <c r="AW16" s="9" t="s">
        <v>45</v>
      </c>
      <c r="AX16" s="9" t="s">
        <v>45</v>
      </c>
      <c r="AY16" s="9" t="s">
        <v>45</v>
      </c>
      <c r="AZ16" s="9" t="s">
        <v>45</v>
      </c>
      <c r="BA16" s="9" t="s">
        <v>45</v>
      </c>
      <c r="BB16" s="9" t="s">
        <v>45</v>
      </c>
      <c r="BC16" s="9" t="s">
        <v>45</v>
      </c>
      <c r="BD16" s="9"/>
    </row>
    <row r="17" spans="1:56" ht="15">
      <c r="A17" s="327"/>
      <c r="B17" s="21" t="s">
        <v>71</v>
      </c>
      <c r="C17" s="8" t="s">
        <v>73</v>
      </c>
      <c r="D17" s="7">
        <v>4</v>
      </c>
      <c r="E17" s="7">
        <v>4</v>
      </c>
      <c r="F17" s="7">
        <v>4</v>
      </c>
      <c r="G17" s="7">
        <v>4</v>
      </c>
      <c r="H17" s="7">
        <v>4</v>
      </c>
      <c r="I17" s="7">
        <v>4</v>
      </c>
      <c r="J17" s="7">
        <v>4</v>
      </c>
      <c r="K17" s="7">
        <v>2</v>
      </c>
      <c r="L17" s="7"/>
      <c r="M17" s="7"/>
      <c r="N17" s="7"/>
      <c r="O17" s="7"/>
      <c r="P17" s="7"/>
      <c r="Q17" s="7"/>
      <c r="R17" s="7"/>
      <c r="S17" s="7"/>
      <c r="T17" s="7"/>
      <c r="U17" s="9" t="s">
        <v>45</v>
      </c>
      <c r="V17" s="9" t="s">
        <v>45</v>
      </c>
      <c r="W17" s="7"/>
      <c r="X17" s="7"/>
      <c r="Y17" s="39"/>
      <c r="Z17" s="39"/>
      <c r="AA17" s="39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9"/>
      <c r="AU17" s="39"/>
      <c r="AV17" s="12" t="s">
        <v>45</v>
      </c>
      <c r="AW17" s="12" t="s">
        <v>45</v>
      </c>
      <c r="AX17" s="12" t="s">
        <v>45</v>
      </c>
      <c r="AY17" s="12" t="s">
        <v>45</v>
      </c>
      <c r="AZ17" s="12" t="s">
        <v>45</v>
      </c>
      <c r="BA17" s="12" t="s">
        <v>45</v>
      </c>
      <c r="BB17" s="12" t="s">
        <v>45</v>
      </c>
      <c r="BC17" s="12" t="s">
        <v>45</v>
      </c>
      <c r="BD17" s="12"/>
    </row>
    <row r="18" spans="1:56" ht="30">
      <c r="A18" s="327"/>
      <c r="B18" s="21" t="s">
        <v>72</v>
      </c>
      <c r="C18" s="8" t="s">
        <v>152</v>
      </c>
      <c r="D18" s="7"/>
      <c r="E18" s="7"/>
      <c r="F18" s="7"/>
      <c r="G18" s="7"/>
      <c r="H18" s="7"/>
      <c r="I18" s="7"/>
      <c r="J18" s="7"/>
      <c r="K18" s="7"/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4</v>
      </c>
      <c r="R18" s="7">
        <v>4</v>
      </c>
      <c r="S18" s="7">
        <v>4</v>
      </c>
      <c r="T18" s="7">
        <v>4</v>
      </c>
      <c r="U18" s="9" t="s">
        <v>45</v>
      </c>
      <c r="V18" s="9" t="s">
        <v>45</v>
      </c>
      <c r="W18" s="7">
        <v>4</v>
      </c>
      <c r="X18" s="7"/>
      <c r="Y18" s="39"/>
      <c r="Z18" s="39"/>
      <c r="AA18" s="39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9"/>
      <c r="AU18" s="39"/>
      <c r="AV18" s="12" t="s">
        <v>45</v>
      </c>
      <c r="AW18" s="12" t="s">
        <v>45</v>
      </c>
      <c r="AX18" s="12" t="s">
        <v>45</v>
      </c>
      <c r="AY18" s="12" t="s">
        <v>45</v>
      </c>
      <c r="AZ18" s="12" t="s">
        <v>45</v>
      </c>
      <c r="BA18" s="12" t="s">
        <v>45</v>
      </c>
      <c r="BB18" s="12" t="s">
        <v>45</v>
      </c>
      <c r="BC18" s="12" t="s">
        <v>45</v>
      </c>
      <c r="BD18" s="12"/>
    </row>
    <row r="19" spans="1:56" ht="30">
      <c r="A19" s="327"/>
      <c r="B19" s="21" t="s">
        <v>74</v>
      </c>
      <c r="C19" s="8" t="s">
        <v>96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7">
        <v>2</v>
      </c>
      <c r="S19" s="7"/>
      <c r="T19" s="7"/>
      <c r="U19" s="9" t="s">
        <v>45</v>
      </c>
      <c r="V19" s="9" t="s">
        <v>45</v>
      </c>
      <c r="W19" s="7"/>
      <c r="X19" s="7"/>
      <c r="Y19" s="39"/>
      <c r="Z19" s="7">
        <v>6</v>
      </c>
      <c r="AA19" s="7">
        <v>2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2"/>
      <c r="AU19" s="12"/>
      <c r="AV19" s="12" t="s">
        <v>45</v>
      </c>
      <c r="AW19" s="12" t="s">
        <v>45</v>
      </c>
      <c r="AX19" s="12" t="s">
        <v>45</v>
      </c>
      <c r="AY19" s="12" t="s">
        <v>45</v>
      </c>
      <c r="AZ19" s="12" t="s">
        <v>45</v>
      </c>
      <c r="BA19" s="12" t="s">
        <v>45</v>
      </c>
      <c r="BB19" s="12" t="s">
        <v>45</v>
      </c>
      <c r="BC19" s="12" t="s">
        <v>45</v>
      </c>
      <c r="BD19" s="12">
        <v>8</v>
      </c>
    </row>
    <row r="20" spans="1:56" ht="30">
      <c r="A20" s="327"/>
      <c r="B20" s="20"/>
      <c r="C20" s="10" t="s">
        <v>113</v>
      </c>
      <c r="D20" s="9">
        <f aca="true" t="shared" si="4" ref="D20:T20">D21+D22+D23+D25</f>
        <v>24</v>
      </c>
      <c r="E20" s="9">
        <f t="shared" si="4"/>
        <v>24</v>
      </c>
      <c r="F20" s="9">
        <f t="shared" si="4"/>
        <v>24</v>
      </c>
      <c r="G20" s="9">
        <f t="shared" si="4"/>
        <v>24</v>
      </c>
      <c r="H20" s="9">
        <f t="shared" si="4"/>
        <v>24</v>
      </c>
      <c r="I20" s="9">
        <f t="shared" si="4"/>
        <v>24</v>
      </c>
      <c r="J20" s="9">
        <f t="shared" si="4"/>
        <v>24</v>
      </c>
      <c r="K20" s="9">
        <f t="shared" si="4"/>
        <v>24</v>
      </c>
      <c r="L20" s="9">
        <f t="shared" si="4"/>
        <v>24</v>
      </c>
      <c r="M20" s="9">
        <f t="shared" si="4"/>
        <v>20</v>
      </c>
      <c r="N20" s="9">
        <f t="shared" si="4"/>
        <v>24</v>
      </c>
      <c r="O20" s="9">
        <f t="shared" si="4"/>
        <v>24</v>
      </c>
      <c r="P20" s="9">
        <f t="shared" si="4"/>
        <v>32</v>
      </c>
      <c r="Q20" s="9">
        <f t="shared" si="4"/>
        <v>22</v>
      </c>
      <c r="R20" s="9">
        <f t="shared" si="4"/>
        <v>22</v>
      </c>
      <c r="S20" s="9">
        <f t="shared" si="4"/>
        <v>22</v>
      </c>
      <c r="T20" s="9">
        <f t="shared" si="4"/>
        <v>22</v>
      </c>
      <c r="U20" s="9"/>
      <c r="V20" s="9"/>
      <c r="W20" s="9">
        <f>W21+W22+W23+W25</f>
        <v>18</v>
      </c>
      <c r="X20" s="9">
        <f>X21+X22+X23+X25</f>
        <v>20</v>
      </c>
      <c r="Y20" s="39">
        <f>Y21+Y22+Y23+Y25</f>
        <v>28</v>
      </c>
      <c r="Z20" s="9"/>
      <c r="AA20" s="9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9"/>
      <c r="AU20" s="9"/>
      <c r="AV20" s="9" t="s">
        <v>45</v>
      </c>
      <c r="AW20" s="9" t="s">
        <v>45</v>
      </c>
      <c r="AX20" s="9" t="s">
        <v>45</v>
      </c>
      <c r="AY20" s="9" t="s">
        <v>45</v>
      </c>
      <c r="AZ20" s="9" t="s">
        <v>45</v>
      </c>
      <c r="BA20" s="9" t="s">
        <v>45</v>
      </c>
      <c r="BB20" s="9" t="s">
        <v>45</v>
      </c>
      <c r="BC20" s="9" t="s">
        <v>45</v>
      </c>
      <c r="BD20" s="9"/>
    </row>
    <row r="21" spans="1:56" ht="45">
      <c r="A21" s="327"/>
      <c r="B21" s="21" t="s">
        <v>77</v>
      </c>
      <c r="C21" s="8" t="s">
        <v>78</v>
      </c>
      <c r="D21" s="12">
        <v>10</v>
      </c>
      <c r="E21" s="12">
        <v>10</v>
      </c>
      <c r="F21" s="12">
        <v>10</v>
      </c>
      <c r="G21" s="12">
        <v>10</v>
      </c>
      <c r="H21" s="12">
        <v>4</v>
      </c>
      <c r="I21" s="12">
        <v>4</v>
      </c>
      <c r="J21" s="12">
        <v>4</v>
      </c>
      <c r="K21" s="12">
        <v>4</v>
      </c>
      <c r="L21" s="12">
        <v>6</v>
      </c>
      <c r="M21" s="12">
        <v>6</v>
      </c>
      <c r="N21" s="12">
        <v>4</v>
      </c>
      <c r="O21" s="12">
        <v>6</v>
      </c>
      <c r="P21" s="12">
        <v>4</v>
      </c>
      <c r="Q21" s="12">
        <v>4</v>
      </c>
      <c r="R21" s="12">
        <v>2</v>
      </c>
      <c r="S21" s="12">
        <v>4</v>
      </c>
      <c r="T21" s="12">
        <v>6</v>
      </c>
      <c r="U21" s="9" t="s">
        <v>45</v>
      </c>
      <c r="V21" s="9" t="s">
        <v>45</v>
      </c>
      <c r="W21" s="12">
        <v>2</v>
      </c>
      <c r="X21" s="12"/>
      <c r="Y21" s="39">
        <v>2</v>
      </c>
      <c r="Z21" s="12">
        <v>4</v>
      </c>
      <c r="AA21" s="12">
        <v>2</v>
      </c>
      <c r="AB21" s="15">
        <v>4</v>
      </c>
      <c r="AC21" s="15"/>
      <c r="AD21" s="15">
        <v>2</v>
      </c>
      <c r="AE21" s="15"/>
      <c r="AF21" s="15">
        <v>2</v>
      </c>
      <c r="AG21" s="15">
        <v>2</v>
      </c>
      <c r="AH21" s="15">
        <v>2</v>
      </c>
      <c r="AI21" s="15">
        <v>2</v>
      </c>
      <c r="AJ21" s="15">
        <v>2</v>
      </c>
      <c r="AK21" s="15">
        <v>2</v>
      </c>
      <c r="AL21" s="15"/>
      <c r="AM21" s="15"/>
      <c r="AN21" s="15"/>
      <c r="AO21" s="15"/>
      <c r="AP21" s="15"/>
      <c r="AQ21" s="15"/>
      <c r="AR21" s="15"/>
      <c r="AS21" s="15"/>
      <c r="AT21" s="7"/>
      <c r="AU21" s="9"/>
      <c r="AV21" s="7" t="s">
        <v>45</v>
      </c>
      <c r="AW21" s="7" t="s">
        <v>45</v>
      </c>
      <c r="AX21" s="9" t="s">
        <v>45</v>
      </c>
      <c r="AY21" s="7" t="s">
        <v>45</v>
      </c>
      <c r="AZ21" s="7" t="s">
        <v>45</v>
      </c>
      <c r="BA21" s="9" t="s">
        <v>45</v>
      </c>
      <c r="BB21" s="7" t="s">
        <v>45</v>
      </c>
      <c r="BC21" s="7" t="s">
        <v>45</v>
      </c>
      <c r="BD21" s="7">
        <v>24</v>
      </c>
    </row>
    <row r="22" spans="1:56" ht="15">
      <c r="A22" s="327"/>
      <c r="B22" s="21" t="s">
        <v>82</v>
      </c>
      <c r="C22" s="8" t="s">
        <v>97</v>
      </c>
      <c r="D22" s="12">
        <v>4</v>
      </c>
      <c r="E22" s="12">
        <v>4</v>
      </c>
      <c r="F22" s="12">
        <v>4</v>
      </c>
      <c r="G22" s="12">
        <v>4</v>
      </c>
      <c r="H22" s="12">
        <v>4</v>
      </c>
      <c r="I22" s="12">
        <v>4</v>
      </c>
      <c r="J22" s="12">
        <v>4</v>
      </c>
      <c r="K22" s="12">
        <v>4</v>
      </c>
      <c r="L22" s="12">
        <v>4</v>
      </c>
      <c r="M22" s="12">
        <v>2</v>
      </c>
      <c r="N22" s="12">
        <v>2</v>
      </c>
      <c r="O22" s="12">
        <v>6</v>
      </c>
      <c r="P22" s="12">
        <v>4</v>
      </c>
      <c r="Q22" s="12">
        <v>6</v>
      </c>
      <c r="R22" s="12">
        <v>2</v>
      </c>
      <c r="S22" s="12">
        <v>6</v>
      </c>
      <c r="T22" s="12">
        <v>4</v>
      </c>
      <c r="U22" s="9" t="s">
        <v>45</v>
      </c>
      <c r="V22" s="9" t="s">
        <v>45</v>
      </c>
      <c r="W22" s="12">
        <v>4</v>
      </c>
      <c r="X22" s="35">
        <v>2</v>
      </c>
      <c r="Y22" s="39">
        <v>2</v>
      </c>
      <c r="Z22" s="12"/>
      <c r="AA22" s="12">
        <v>4</v>
      </c>
      <c r="AB22" s="15">
        <v>2</v>
      </c>
      <c r="AC22" s="15">
        <v>2</v>
      </c>
      <c r="AD22" s="15">
        <v>6</v>
      </c>
      <c r="AE22" s="15">
        <v>2</v>
      </c>
      <c r="AF22" s="15">
        <v>6</v>
      </c>
      <c r="AG22" s="15">
        <v>2</v>
      </c>
      <c r="AH22" s="15">
        <v>4</v>
      </c>
      <c r="AI22" s="15">
        <v>2</v>
      </c>
      <c r="AJ22" s="15">
        <v>2</v>
      </c>
      <c r="AK22" s="15">
        <v>6</v>
      </c>
      <c r="AL22" s="15">
        <v>6</v>
      </c>
      <c r="AM22" s="15"/>
      <c r="AN22" s="15"/>
      <c r="AO22" s="15"/>
      <c r="AP22" s="15"/>
      <c r="AQ22" s="15"/>
      <c r="AR22" s="15"/>
      <c r="AS22" s="15"/>
      <c r="AT22" s="7"/>
      <c r="AU22" s="9"/>
      <c r="AV22" s="7" t="s">
        <v>45</v>
      </c>
      <c r="AW22" s="7" t="s">
        <v>45</v>
      </c>
      <c r="AX22" s="9" t="s">
        <v>45</v>
      </c>
      <c r="AY22" s="7" t="s">
        <v>45</v>
      </c>
      <c r="AZ22" s="7" t="s">
        <v>45</v>
      </c>
      <c r="BA22" s="9" t="s">
        <v>45</v>
      </c>
      <c r="BB22" s="7" t="s">
        <v>45</v>
      </c>
      <c r="BC22" s="7" t="s">
        <v>45</v>
      </c>
      <c r="BD22" s="7" t="s">
        <v>185</v>
      </c>
    </row>
    <row r="23" spans="1:56" ht="15">
      <c r="A23" s="327"/>
      <c r="B23" s="21"/>
      <c r="C23" s="8" t="s">
        <v>98</v>
      </c>
      <c r="D23" s="12">
        <v>4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2</v>
      </c>
      <c r="M23" s="12"/>
      <c r="N23" s="12"/>
      <c r="O23" s="12"/>
      <c r="P23" s="12"/>
      <c r="Q23" s="12"/>
      <c r="R23" s="12"/>
      <c r="S23" s="12"/>
      <c r="T23" s="12"/>
      <c r="U23" s="9" t="s">
        <v>45</v>
      </c>
      <c r="V23" s="9" t="s">
        <v>45</v>
      </c>
      <c r="W23" s="12"/>
      <c r="X23" s="12"/>
      <c r="Y23" s="39"/>
      <c r="Z23" s="39"/>
      <c r="AA23" s="39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39"/>
      <c r="AU23" s="39"/>
      <c r="AV23" s="7" t="s">
        <v>45</v>
      </c>
      <c r="AW23" s="7" t="s">
        <v>45</v>
      </c>
      <c r="AX23" s="9" t="s">
        <v>45</v>
      </c>
      <c r="AY23" s="7" t="s">
        <v>45</v>
      </c>
      <c r="AZ23" s="7" t="s">
        <v>45</v>
      </c>
      <c r="BA23" s="9" t="s">
        <v>45</v>
      </c>
      <c r="BB23" s="7" t="s">
        <v>45</v>
      </c>
      <c r="BC23" s="7" t="s">
        <v>45</v>
      </c>
      <c r="BD23" s="7"/>
    </row>
    <row r="24" spans="1:56" ht="15">
      <c r="A24" s="327"/>
      <c r="B24" s="21"/>
      <c r="C24" s="8" t="s">
        <v>186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9"/>
      <c r="V24" s="9"/>
      <c r="W24" s="12"/>
      <c r="X24" s="12"/>
      <c r="Y24" s="12"/>
      <c r="Z24" s="12"/>
      <c r="AA24" s="12">
        <v>4</v>
      </c>
      <c r="AB24" s="15">
        <v>4</v>
      </c>
      <c r="AC24" s="15">
        <v>2</v>
      </c>
      <c r="AD24" s="15">
        <v>4</v>
      </c>
      <c r="AE24" s="15">
        <v>2</v>
      </c>
      <c r="AF24" s="15">
        <v>4</v>
      </c>
      <c r="AG24" s="15">
        <v>4</v>
      </c>
      <c r="AH24" s="15">
        <v>2</v>
      </c>
      <c r="AI24" s="15">
        <v>4</v>
      </c>
      <c r="AJ24" s="15">
        <v>4</v>
      </c>
      <c r="AK24" s="15">
        <v>4</v>
      </c>
      <c r="AL24" s="15">
        <v>2</v>
      </c>
      <c r="AM24" s="15"/>
      <c r="AN24" s="15"/>
      <c r="AO24" s="15"/>
      <c r="AP24" s="15"/>
      <c r="AQ24" s="15"/>
      <c r="AR24" s="15"/>
      <c r="AS24" s="15"/>
      <c r="AT24" s="12"/>
      <c r="AU24" s="12"/>
      <c r="AV24" s="7"/>
      <c r="AW24" s="7"/>
      <c r="AX24" s="9"/>
      <c r="AY24" s="7"/>
      <c r="AZ24" s="7"/>
      <c r="BA24" s="9"/>
      <c r="BB24" s="7"/>
      <c r="BC24" s="7"/>
      <c r="BD24" s="7">
        <v>40</v>
      </c>
    </row>
    <row r="25" spans="1:56" ht="30">
      <c r="A25" s="327"/>
      <c r="B25" s="21" t="s">
        <v>84</v>
      </c>
      <c r="C25" s="8" t="s">
        <v>85</v>
      </c>
      <c r="D25" s="12">
        <v>6</v>
      </c>
      <c r="E25" s="12">
        <v>6</v>
      </c>
      <c r="F25" s="12">
        <v>6</v>
      </c>
      <c r="G25" s="12">
        <v>6</v>
      </c>
      <c r="H25" s="12">
        <v>12</v>
      </c>
      <c r="I25" s="12">
        <v>12</v>
      </c>
      <c r="J25" s="12">
        <v>12</v>
      </c>
      <c r="K25" s="12">
        <v>12</v>
      </c>
      <c r="L25" s="12">
        <v>12</v>
      </c>
      <c r="M25" s="12">
        <v>12</v>
      </c>
      <c r="N25" s="12">
        <v>18</v>
      </c>
      <c r="O25" s="12">
        <v>12</v>
      </c>
      <c r="P25" s="12">
        <v>24</v>
      </c>
      <c r="Q25" s="12">
        <v>12</v>
      </c>
      <c r="R25" s="12">
        <v>18</v>
      </c>
      <c r="S25" s="12">
        <v>12</v>
      </c>
      <c r="T25" s="12">
        <v>12</v>
      </c>
      <c r="U25" s="9" t="s">
        <v>45</v>
      </c>
      <c r="V25" s="9" t="s">
        <v>45</v>
      </c>
      <c r="W25" s="12">
        <v>12</v>
      </c>
      <c r="X25" s="12">
        <v>18</v>
      </c>
      <c r="Y25" s="39">
        <v>24</v>
      </c>
      <c r="Z25" s="12">
        <v>24</v>
      </c>
      <c r="AA25" s="12">
        <v>18</v>
      </c>
      <c r="AB25" s="15">
        <v>24</v>
      </c>
      <c r="AC25" s="15">
        <v>12</v>
      </c>
      <c r="AD25" s="15">
        <v>18</v>
      </c>
      <c r="AE25" s="15">
        <v>12</v>
      </c>
      <c r="AF25" s="15">
        <v>18</v>
      </c>
      <c r="AG25" s="15">
        <v>18</v>
      </c>
      <c r="AH25" s="15">
        <v>24</v>
      </c>
      <c r="AI25" s="15">
        <v>24</v>
      </c>
      <c r="AJ25" s="15">
        <v>24</v>
      </c>
      <c r="AK25" s="15">
        <v>18</v>
      </c>
      <c r="AL25" s="15">
        <v>18</v>
      </c>
      <c r="AM25" s="15"/>
      <c r="AN25" s="15"/>
      <c r="AO25" s="15"/>
      <c r="AP25" s="15"/>
      <c r="AQ25" s="15"/>
      <c r="AR25" s="15"/>
      <c r="AS25" s="15"/>
      <c r="AT25" s="7"/>
      <c r="AU25" s="9"/>
      <c r="AV25" s="7" t="s">
        <v>45</v>
      </c>
      <c r="AW25" s="7" t="s">
        <v>45</v>
      </c>
      <c r="AX25" s="9" t="s">
        <v>45</v>
      </c>
      <c r="AY25" s="7" t="s">
        <v>45</v>
      </c>
      <c r="AZ25" s="7" t="s">
        <v>45</v>
      </c>
      <c r="BA25" s="9" t="s">
        <v>45</v>
      </c>
      <c r="BB25" s="7" t="s">
        <v>45</v>
      </c>
      <c r="BC25" s="7" t="s">
        <v>45</v>
      </c>
      <c r="BD25" s="7">
        <v>252</v>
      </c>
    </row>
    <row r="26" spans="1:57" ht="30">
      <c r="A26" s="327"/>
      <c r="B26" s="21" t="s">
        <v>86</v>
      </c>
      <c r="C26" s="8" t="s">
        <v>87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9" t="s">
        <v>45</v>
      </c>
      <c r="V26" s="9" t="s">
        <v>45</v>
      </c>
      <c r="W26" s="12"/>
      <c r="X26" s="12"/>
      <c r="Y26" s="39"/>
      <c r="Z26" s="12"/>
      <c r="AA26" s="12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>
        <v>12</v>
      </c>
      <c r="AM26" s="15">
        <v>24</v>
      </c>
      <c r="AN26" s="15">
        <v>30</v>
      </c>
      <c r="AO26" s="15">
        <v>36</v>
      </c>
      <c r="AP26" s="15">
        <v>36</v>
      </c>
      <c r="AQ26" s="15">
        <v>36</v>
      </c>
      <c r="AR26" s="15">
        <v>36</v>
      </c>
      <c r="AS26" s="15">
        <v>30</v>
      </c>
      <c r="AT26" s="7">
        <v>36</v>
      </c>
      <c r="AU26" s="9">
        <v>12</v>
      </c>
      <c r="AV26" s="7">
        <f>SUM(AL26:AU26)</f>
        <v>288</v>
      </c>
      <c r="AW26" s="7" t="s">
        <v>45</v>
      </c>
      <c r="AX26" s="9" t="s">
        <v>45</v>
      </c>
      <c r="AY26" s="7" t="s">
        <v>45</v>
      </c>
      <c r="AZ26" s="7" t="s">
        <v>45</v>
      </c>
      <c r="BA26" s="9" t="s">
        <v>45</v>
      </c>
      <c r="BB26" s="7" t="s">
        <v>45</v>
      </c>
      <c r="BC26" s="7" t="s">
        <v>45</v>
      </c>
      <c r="BD26" s="7">
        <v>288</v>
      </c>
      <c r="BE26">
        <f>SUM(AL26:AV26)</f>
        <v>576</v>
      </c>
    </row>
    <row r="27" spans="1:56" ht="15">
      <c r="A27" s="328"/>
      <c r="B27" s="329" t="s">
        <v>44</v>
      </c>
      <c r="C27" s="329"/>
      <c r="D27" s="11">
        <f aca="true" t="shared" si="5" ref="D27:O27">D15+D10</f>
        <v>36</v>
      </c>
      <c r="E27" s="11">
        <f t="shared" si="5"/>
        <v>36</v>
      </c>
      <c r="F27" s="11">
        <f t="shared" si="5"/>
        <v>36</v>
      </c>
      <c r="G27" s="11">
        <f t="shared" si="5"/>
        <v>36</v>
      </c>
      <c r="H27" s="11">
        <f t="shared" si="5"/>
        <v>36</v>
      </c>
      <c r="I27" s="11">
        <f t="shared" si="5"/>
        <v>36</v>
      </c>
      <c r="J27" s="11">
        <f t="shared" si="5"/>
        <v>36</v>
      </c>
      <c r="K27" s="11">
        <f t="shared" si="5"/>
        <v>36</v>
      </c>
      <c r="L27" s="11">
        <f t="shared" si="5"/>
        <v>36</v>
      </c>
      <c r="M27" s="11">
        <f t="shared" si="5"/>
        <v>36</v>
      </c>
      <c r="N27" s="11">
        <f t="shared" si="5"/>
        <v>36</v>
      </c>
      <c r="O27" s="11">
        <f t="shared" si="5"/>
        <v>36</v>
      </c>
      <c r="P27" s="11">
        <f>P15+P11</f>
        <v>36</v>
      </c>
      <c r="Q27" s="11">
        <f>Q15+Q10</f>
        <v>36</v>
      </c>
      <c r="R27" s="11">
        <f>R15+R10</f>
        <v>36</v>
      </c>
      <c r="S27" s="11">
        <f>S15+S10</f>
        <v>36</v>
      </c>
      <c r="T27" s="11">
        <f>T15+T10</f>
        <v>36</v>
      </c>
      <c r="U27" s="11"/>
      <c r="V27" s="11"/>
      <c r="W27" s="11">
        <f>W15+W10</f>
        <v>36</v>
      </c>
      <c r="X27" s="11">
        <f>X15+X10</f>
        <v>36</v>
      </c>
      <c r="Y27" s="11">
        <f>Y15+Y10</f>
        <v>36</v>
      </c>
      <c r="Z27" s="53">
        <v>36</v>
      </c>
      <c r="AA27" s="54">
        <v>36</v>
      </c>
      <c r="AB27" s="54">
        <v>42</v>
      </c>
      <c r="AC27" s="54">
        <v>20</v>
      </c>
      <c r="AD27" s="54">
        <v>36</v>
      </c>
      <c r="AE27" s="54">
        <v>20</v>
      </c>
      <c r="AF27" s="54">
        <v>36</v>
      </c>
      <c r="AG27" s="54">
        <v>36</v>
      </c>
      <c r="AH27" s="54">
        <v>36</v>
      </c>
      <c r="AI27" s="55">
        <v>36</v>
      </c>
      <c r="AJ27" s="54">
        <v>36</v>
      </c>
      <c r="AK27" s="54">
        <v>36</v>
      </c>
      <c r="AL27" s="54">
        <v>36</v>
      </c>
      <c r="AM27" s="54">
        <v>20</v>
      </c>
      <c r="AN27" s="54">
        <v>30</v>
      </c>
      <c r="AO27" s="54">
        <v>36</v>
      </c>
      <c r="AP27" s="54">
        <v>36</v>
      </c>
      <c r="AQ27" s="54">
        <v>36</v>
      </c>
      <c r="AR27" s="54">
        <v>36</v>
      </c>
      <c r="AS27" s="54">
        <v>30</v>
      </c>
      <c r="AT27" s="54">
        <v>36</v>
      </c>
      <c r="AU27" s="56">
        <v>30</v>
      </c>
      <c r="AV27" s="9"/>
      <c r="AW27" s="9"/>
      <c r="AX27" s="9"/>
      <c r="AY27" s="9"/>
      <c r="AZ27" s="9"/>
      <c r="BA27" s="9"/>
      <c r="BB27" s="9"/>
      <c r="BC27" s="9"/>
      <c r="BD27" s="9"/>
    </row>
    <row r="28" ht="15">
      <c r="AL28">
        <v>6</v>
      </c>
    </row>
    <row r="29" spans="33:50" ht="15">
      <c r="AG29" s="406" t="s">
        <v>153</v>
      </c>
      <c r="AH29" s="406"/>
      <c r="AI29" s="406"/>
      <c r="AJ29" s="406"/>
      <c r="AK29" s="406"/>
      <c r="AL29" s="406"/>
      <c r="AM29" s="406"/>
      <c r="AN29" s="406"/>
      <c r="AO29" s="406"/>
      <c r="AP29" s="406"/>
      <c r="AQ29" s="406"/>
      <c r="AR29" s="406"/>
      <c r="AS29" s="406"/>
      <c r="AT29" s="406"/>
      <c r="AU29" s="406"/>
      <c r="AV29" s="406"/>
      <c r="AW29" s="406"/>
      <c r="AX29" s="406"/>
    </row>
    <row r="30" spans="2:18" ht="15">
      <c r="B30" s="330" t="s">
        <v>121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</row>
  </sheetData>
  <sheetProtection/>
  <mergeCells count="23">
    <mergeCell ref="B30:R30"/>
    <mergeCell ref="AG29:AX29"/>
    <mergeCell ref="AI5:AL5"/>
    <mergeCell ref="AR5:AT5"/>
    <mergeCell ref="D5:G5"/>
    <mergeCell ref="I5:L5"/>
    <mergeCell ref="M5:P5"/>
    <mergeCell ref="A10:A27"/>
    <mergeCell ref="B27:C27"/>
    <mergeCell ref="Z5:AC5"/>
    <mergeCell ref="AD5:AG5"/>
    <mergeCell ref="V5:Y5"/>
    <mergeCell ref="D6:BC6"/>
    <mergeCell ref="D8:BC8"/>
    <mergeCell ref="AM5:AP5"/>
    <mergeCell ref="AN1:BD3"/>
    <mergeCell ref="A4:BC4"/>
    <mergeCell ref="A5:A9"/>
    <mergeCell ref="B5:B9"/>
    <mergeCell ref="C5:C9"/>
    <mergeCell ref="Q5:T5"/>
    <mergeCell ref="AV5:AY5"/>
    <mergeCell ref="AZ5:B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2020-03-21T05:38:21Z</dcterms:modified>
  <cp:category/>
  <cp:version/>
  <cp:contentType/>
  <cp:contentStatus/>
</cp:coreProperties>
</file>